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S:\DER\Products &amp; Indices\NTs sizes\Yearly review_Aug2020\"/>
    </mc:Choice>
  </mc:AlternateContent>
  <xr:revisionPtr revIDLastSave="0" documentId="13_ncr:1_{721B82BB-2398-4A73-8DD6-F3A02A2371A3}" xr6:coauthVersionLast="44" xr6:coauthVersionMax="45" xr10:uidLastSave="{00000000-0000-0000-0000-000000000000}"/>
  <bookViews>
    <workbookView xWindow="-120" yWindow="-120" windowWidth="19590" windowHeight="11760" tabRatio="890" activeTab="1"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sioni-Reviews" sheetId="9" r:id="rId8"/>
  </sheets>
  <externalReferences>
    <externalReference r:id="rId9"/>
  </externalReferenc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1" i="5" l="1"/>
  <c r="F31" i="5"/>
  <c r="E31" i="5"/>
  <c r="H30" i="5"/>
  <c r="F30" i="5"/>
  <c r="E30" i="5"/>
  <c r="H29" i="5"/>
  <c r="F29" i="5"/>
  <c r="E29" i="5"/>
  <c r="H28" i="5"/>
  <c r="F28" i="5"/>
  <c r="E28" i="5"/>
  <c r="H27" i="5"/>
  <c r="F27" i="5"/>
  <c r="E27" i="5"/>
  <c r="H26" i="5"/>
  <c r="F26" i="5"/>
  <c r="E26" i="5"/>
  <c r="H25" i="5"/>
  <c r="F25" i="5"/>
  <c r="E25" i="5"/>
  <c r="H24" i="5"/>
  <c r="F24" i="5"/>
  <c r="E24" i="5"/>
  <c r="H23" i="5"/>
  <c r="F23" i="5"/>
  <c r="E23" i="5"/>
  <c r="H22" i="5"/>
  <c r="F22" i="5"/>
  <c r="E22" i="5"/>
  <c r="H21" i="5"/>
  <c r="F21" i="5"/>
  <c r="E21" i="5"/>
  <c r="H20" i="5"/>
  <c r="F20" i="5"/>
  <c r="E20" i="5"/>
  <c r="H19" i="5"/>
  <c r="F19" i="5"/>
  <c r="E19" i="5"/>
  <c r="H18" i="5"/>
  <c r="F18" i="5"/>
  <c r="E18" i="5"/>
  <c r="H17" i="5"/>
  <c r="F17" i="5"/>
  <c r="E17" i="5"/>
  <c r="H16" i="5"/>
  <c r="F16" i="5"/>
  <c r="E16" i="5"/>
  <c r="H15" i="5"/>
  <c r="F15" i="5"/>
  <c r="E15" i="5"/>
  <c r="H14" i="5"/>
  <c r="F14" i="5"/>
  <c r="E14" i="5"/>
  <c r="H13" i="5"/>
  <c r="F13" i="5"/>
  <c r="E13" i="5"/>
  <c r="H12" i="5"/>
  <c r="F12" i="5"/>
  <c r="E12" i="5"/>
  <c r="H11" i="5"/>
  <c r="F11" i="5"/>
  <c r="E11" i="5"/>
  <c r="H10" i="5"/>
  <c r="F10" i="5"/>
  <c r="E10" i="5"/>
  <c r="H9" i="5"/>
  <c r="F9" i="5"/>
  <c r="E9" i="5"/>
  <c r="H8" i="5"/>
  <c r="F8" i="5"/>
  <c r="E8" i="5"/>
  <c r="H7" i="5"/>
  <c r="F7" i="5"/>
  <c r="E7" i="5"/>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 i="8"/>
  <c r="B9" i="8"/>
  <c r="B10" i="8"/>
  <c r="B11" i="8"/>
  <c r="B12" i="8"/>
  <c r="B13" i="8"/>
  <c r="B8" i="1"/>
  <c r="B8" i="5"/>
  <c r="B9" i="5"/>
  <c r="B10" i="5"/>
  <c r="B11" i="5"/>
  <c r="B12" i="5"/>
  <c r="B13" i="5"/>
  <c r="B14" i="5"/>
  <c r="B15" i="5"/>
  <c r="B16" i="5"/>
  <c r="B17" i="5"/>
  <c r="B18" i="5"/>
  <c r="B19" i="5"/>
  <c r="B20" i="5"/>
  <c r="B21" i="5"/>
  <c r="B22" i="5"/>
  <c r="B23" i="5"/>
  <c r="B24" i="5"/>
  <c r="B25" i="5"/>
  <c r="B26" i="5"/>
  <c r="B27" i="5"/>
  <c r="B28" i="5"/>
  <c r="B29" i="5"/>
  <c r="B30" i="5"/>
  <c r="B31" i="5"/>
  <c r="B8" i="4"/>
  <c r="B9" i="4"/>
  <c r="B10" i="4"/>
  <c r="B11" i="4"/>
  <c r="B12" i="4"/>
  <c r="B13" i="4"/>
  <c r="B14" i="4"/>
</calcChain>
</file>

<file path=xl/sharedStrings.xml><?xml version="1.0" encoding="utf-8"?>
<sst xmlns="http://schemas.openxmlformats.org/spreadsheetml/2006/main" count="711" uniqueCount="295">
  <si>
    <t>Futures e opzioni su indici azionari (le dimensioni minime sono espresse in numero di contratti standard / lotti)</t>
  </si>
  <si>
    <t>Equity index futures and options (minimum sizes are expressed in number of standard contracts / lots)</t>
  </si>
  <si>
    <t>Incluse le scadenze settimanali</t>
  </si>
  <si>
    <t>Underlying 
ticker</t>
  </si>
  <si>
    <t>Including weekly expiries</t>
  </si>
  <si>
    <t>Minimum size for negotiated transactions</t>
  </si>
  <si>
    <t>Minimum size for negotiated transactions "outside BBO"</t>
  </si>
  <si>
    <t>FTSE MIB index futures</t>
  </si>
  <si>
    <t>FIB</t>
  </si>
  <si>
    <t>FTSE MINI index futures</t>
  </si>
  <si>
    <t>MINI</t>
  </si>
  <si>
    <t>FTSE MIB DIVIDEND index futures</t>
  </si>
  <si>
    <t>FDIV</t>
  </si>
  <si>
    <t>FTSE ITALIA PIR MID CAP index futures</t>
  </si>
  <si>
    <t>MCAP</t>
  </si>
  <si>
    <t>FTSE MIB index options</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</si>
  <si>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</si>
  <si>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</si>
  <si>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</si>
  <si>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</si>
  <si>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</si>
  <si>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</si>
  <si>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Inclusi contratti con stile Europeo (cash e/o physical settlement)</t>
  </si>
  <si>
    <t>Including European style contracts (cash and/or physical settled)</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</si>
  <si>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</si>
  <si>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</si>
  <si>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</si>
  <si>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</si>
  <si>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</si>
  <si>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</si>
  <si>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</si>
  <si>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</si>
  <si>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</si>
  <si>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</si>
  <si>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</si>
  <si>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</si>
  <si>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</si>
  <si>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</si>
  <si>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</si>
  <si>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</si>
  <si>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</si>
  <si>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</si>
  <si>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</si>
  <si>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</si>
  <si>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</si>
  <si>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</si>
  <si>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</si>
  <si>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</si>
  <si>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</si>
  <si>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</si>
  <si>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</si>
  <si>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</si>
  <si>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</si>
  <si>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</si>
  <si>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</si>
  <si>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</si>
  <si>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</si>
  <si>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CERVED INFORMATION SOLUTIONS</t>
  </si>
  <si>
    <t>CERV</t>
  </si>
  <si>
    <t>CNH INDUSTRIAL</t>
  </si>
  <si>
    <t>CNHI</t>
  </si>
  <si>
    <t>COMPAGNIE INDUSTRIALI RIUNITE</t>
  </si>
  <si>
    <t>CIR</t>
  </si>
  <si>
    <t>CREDITO VALTELLINESE</t>
  </si>
  <si>
    <t>CVAL</t>
  </si>
  <si>
    <t>DANIELI &amp; C.</t>
  </si>
  <si>
    <t>DAN</t>
  </si>
  <si>
    <t>DE' LONGHI</t>
  </si>
  <si>
    <t>DLG</t>
  </si>
  <si>
    <t>DIASORIN</t>
  </si>
  <si>
    <t>DIA</t>
  </si>
  <si>
    <t>ENEL</t>
  </si>
  <si>
    <t>ENI</t>
  </si>
  <si>
    <t>ERG</t>
  </si>
  <si>
    <t>EXOR</t>
  </si>
  <si>
    <t>EXO</t>
  </si>
  <si>
    <t>FERRARI</t>
  </si>
  <si>
    <t>RACE</t>
  </si>
  <si>
    <t>FIAT CHRYSLER AUTOMOBILES N.V.</t>
  </si>
  <si>
    <t>FCA</t>
  </si>
  <si>
    <t>FINECOBANK</t>
  </si>
  <si>
    <t>FBK</t>
  </si>
  <si>
    <t>GENERALI</t>
  </si>
  <si>
    <t>G</t>
  </si>
  <si>
    <t>GEOX</t>
  </si>
  <si>
    <t>GEO</t>
  </si>
  <si>
    <t>HERA</t>
  </si>
  <si>
    <t>HER</t>
  </si>
  <si>
    <t>IMA</t>
  </si>
  <si>
    <t xml:space="preserve">INTERPUMP GROUP </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</si>
  <si>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</si>
  <si>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</si>
  <si>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</si>
  <si>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</si>
  <si>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</si>
  <si>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</si>
  <si>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</si>
  <si>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</si>
  <si>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</si>
  <si>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</si>
  <si>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</si>
  <si>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</si>
  <si>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</si>
  <si>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</si>
  <si>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</si>
  <si>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</si>
  <si>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</si>
  <si>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</si>
  <si>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</si>
  <si>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</si>
  <si>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</si>
  <si>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PIAGGIO &amp; C.</t>
  </si>
  <si>
    <t>PIA</t>
  </si>
  <si>
    <t>PIRELLI</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</si>
  <si>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</si>
  <si>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</si>
  <si>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</si>
  <si>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</si>
  <si>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</si>
  <si>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</si>
  <si>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</si>
  <si>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</si>
  <si>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</si>
  <si>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</si>
  <si>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</si>
  <si>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</si>
  <si>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</si>
  <si>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</si>
  <si>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</si>
  <si>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</si>
  <si>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</si>
  <si>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SNAM RETE GAS</t>
  </si>
  <si>
    <t>SRG</t>
  </si>
  <si>
    <t>STMICROELECTRONICS</t>
  </si>
  <si>
    <t>STM</t>
  </si>
  <si>
    <t>TAMBURI INVESTMENT PARTNERS</t>
  </si>
  <si>
    <t>TIP</t>
  </si>
  <si>
    <t>TECHNOGYM</t>
  </si>
  <si>
    <t>TGYM</t>
  </si>
  <si>
    <t>TELECOM ITALIA (ordinary shares)</t>
  </si>
  <si>
    <t>TIT</t>
  </si>
  <si>
    <t>TELECOM ITALIA (saving shares)</t>
  </si>
  <si>
    <t>TITR</t>
  </si>
  <si>
    <t>TENARIS</t>
  </si>
  <si>
    <t>TEN</t>
  </si>
  <si>
    <t>TERNA</t>
  </si>
  <si>
    <t>TRN</t>
  </si>
  <si>
    <t>TOD'S</t>
  </si>
  <si>
    <t>TOD</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</si>
  <si>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</si>
  <si>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</si>
  <si>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</si>
  <si>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</si>
  <si>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</si>
  <si>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</si>
  <si>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</si>
  <si>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</si>
  <si>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Inclusi contratti con cash settlement</t>
  </si>
  <si>
    <t>Including contracts with cash settlement</t>
  </si>
  <si>
    <t>CATTOLICA ASSICURAZIONI</t>
  </si>
  <si>
    <t>CASS</t>
  </si>
  <si>
    <t>BANCO BILBAO VIZCAYA ARGENTARIA</t>
  </si>
  <si>
    <t>BBVA</t>
  </si>
  <si>
    <t>BANCO SANTANDER</t>
  </si>
  <si>
    <t>SANT</t>
  </si>
  <si>
    <t>BNP PARIBAS</t>
  </si>
  <si>
    <t>BNP</t>
  </si>
  <si>
    <t>DEUTSCHE BANK</t>
  </si>
  <si>
    <t>DBK</t>
  </si>
  <si>
    <t>IBERDROLA</t>
  </si>
  <si>
    <t>REPSOL SA</t>
  </si>
  <si>
    <t>SOCIETE GENERALE</t>
  </si>
  <si>
    <t>GLE</t>
  </si>
  <si>
    <t>TELEFONICA</t>
  </si>
  <si>
    <t>TEF</t>
  </si>
  <si>
    <t>Futures su dividendi azionari (le dimensioni minime sono espresse in numero di contratti standard / lotti)</t>
  </si>
  <si>
    <t>AXA</t>
  </si>
  <si>
    <t>DAIMLER</t>
  </si>
  <si>
    <t>DEUTSCHE TELEKOM</t>
  </si>
  <si>
    <t>ENGIE</t>
  </si>
  <si>
    <t>ORANGE</t>
  </si>
  <si>
    <t>SANOFI-AVENTIS</t>
  </si>
  <si>
    <t>SIEMENS</t>
  </si>
  <si>
    <t>TOTAL</t>
  </si>
  <si>
    <t>VIVENDI</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</si>
  <si>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</si>
  <si>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</si>
  <si>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</si>
  <si>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</si>
  <si>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</si>
  <si>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</si>
  <si>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</si>
  <si>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</si>
  <si>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</si>
  <si>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t>IDEBM</t>
  </si>
  <si>
    <t>IDEBQ</t>
  </si>
  <si>
    <t>IDEBY</t>
  </si>
  <si>
    <t>IDEPM</t>
  </si>
  <si>
    <t>IDEPQ</t>
  </si>
  <si>
    <t>IDEPY</t>
  </si>
  <si>
    <t>DWHEAT</t>
  </si>
  <si>
    <t>Futures su commodity (le dimensioni minime sono espresse in numero di contratti standard / lotti)</t>
  </si>
  <si>
    <t>Commodity futures (minimum sizes are expressed in number of standard contracts / lots)</t>
  </si>
  <si>
    <t>Motivazione della revisione</t>
  </si>
  <si>
    <t>Esito della revisione</t>
  </si>
  <si>
    <t>Reason of the review</t>
  </si>
  <si>
    <t>Outcome of the review</t>
  </si>
  <si>
    <t>3.1.2018</t>
  </si>
  <si>
    <t>28.5.2018</t>
  </si>
  <si>
    <t>All contracts</t>
  </si>
  <si>
    <t>10.5.2018</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</si>
  <si>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</si>
  <si>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</si>
  <si>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</si>
  <si>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</si>
  <si>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</si>
  <si>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</si>
  <si>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</si>
  <si>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</si>
  <si>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</si>
  <si>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</si>
  <si>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</si>
  <si>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</si>
  <si>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</si>
  <si>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</si>
  <si>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</si>
  <si>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</si>
  <si>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</si>
  <si>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</si>
  <si>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</si>
  <si>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</si>
  <si>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</si>
  <si>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</si>
  <si>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1FCA</t>
  </si>
  <si>
    <t>1PST</t>
  </si>
  <si>
    <t>1SRG</t>
  </si>
  <si>
    <t>1TRN</t>
  </si>
  <si>
    <t>Le modifiche rispetto all'ultima versione sono indicate in rosso / 
Changes in comparison to previous version are highlighted in red</t>
  </si>
  <si>
    <t>INTESA SANPAOLO</t>
  </si>
  <si>
    <t>IBE</t>
  </si>
  <si>
    <t>REP</t>
  </si>
  <si>
    <t>1IBE</t>
  </si>
  <si>
    <t>14.01.2019</t>
  </si>
  <si>
    <t>Futures su azioni europee (le dimensioni minime sono espresse in numero di contratti standard / lotti)</t>
  </si>
  <si>
    <t>European stock futures (minimum sizes are expressed in number of standard contracts / lots)</t>
  </si>
  <si>
    <t>Stock dividend futures (minimum sizes are expressed in number of standard contracts / lots)</t>
  </si>
  <si>
    <t>Durum wheat futures</t>
  </si>
  <si>
    <t>11.03.2019</t>
  </si>
  <si>
    <t>Aggiornamento per corporate actions nel primo semestre 2018 /
Update due to corporate actions in H1 2018</t>
  </si>
  <si>
    <t>Aggiornamento semi-annuale / 
Half-yearly update</t>
  </si>
  <si>
    <t>27.05.2019</t>
  </si>
  <si>
    <t>Aggiornamento dimensione minima per operazioni concordate e per differimento informativa post-trade contratti /
Updated minimum size for negotiated transactions and for post-trade deferrals</t>
  </si>
  <si>
    <t>Aggiornamento annuale /
Yearly update</t>
  </si>
  <si>
    <t>NEXI</t>
  </si>
  <si>
    <t>PIRELLI &amp; C</t>
  </si>
  <si>
    <t>Effective date</t>
  </si>
  <si>
    <t>Data di efficacia</t>
  </si>
  <si>
    <t>Italian power futures (baseload and peakload contracts)</t>
  </si>
  <si>
    <t>Contratto</t>
  </si>
  <si>
    <t>Contract</t>
  </si>
  <si>
    <t>Review history</t>
  </si>
  <si>
    <t>Cronologia delle revisioni</t>
  </si>
  <si>
    <t>Aggiornamento per introduzione di nuovi strumenti derivati /
Update due to new derivatives contracts listing</t>
  </si>
  <si>
    <t>Aggiornamento per corporate actions ed introduzione di nuovi strumenti derivati /
Update due to corporate actions and new derivatives contracts listing</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</si>
  <si>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</si>
  <si>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</si>
  <si>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</si>
  <si>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</si>
  <si>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</si>
  <si>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</si>
  <si>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</si>
  <si>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</si>
  <si>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</si>
  <si>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</si>
  <si>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</si>
  <si>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</si>
  <si>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</si>
  <si>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</si>
  <si>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</si>
  <si>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</si>
  <si>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</si>
  <si>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</si>
  <si>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Nota: le corporate actions che non hanno impatto sui parametri non sono incluse nella tabella</t>
  </si>
  <si>
    <t>Note: corporate actions with no impact on these parameters are not included in the table</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</si>
  <si>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</si>
  <si>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XX.08.2020</t>
  </si>
  <si>
    <t>Aggiornamento annuale (efficace dal 15 Settembre 2020) /
Yearly update (effective from 15 September 2020)</t>
  </si>
  <si>
    <t>Efficace dal / Effective from:</t>
  </si>
  <si>
    <t>Data di pubblicazione / Publication date</t>
  </si>
  <si>
    <t>15 September 2020</t>
  </si>
  <si>
    <t>5 August 2020</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</si>
  <si>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</si>
  <si>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t>
    </r>
  </si>
  <si>
    <t>Dimensione minima per differimento informativa post-trade contratti (deferrals)</t>
  </si>
  <si>
    <t>Minimum size for post-trade deferrals (for executed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</si>
</sst>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quot;€&quot;\ * #,##0.00_-;\-&quot;€&quot;\ * #,##0.00_-;_-&quot;€&quot;\ * &quot;-&quot;??_-;_-@_-"/>
    <numFmt numFmtId="165" formatCode="_-* #,##0_-;\-* #,##0_-;_-* &quot;-&quot;??_-;_-@_-"/>
    <numFmt numFmtId="166" formatCode="_(* #,##0_);_(* \(#,##0\);_(* &quot;-&quot;_);_(@_)"/>
    <numFmt numFmtId="167" formatCode="_-* #,##0.00\ _€_-;\-* #,##0.00\ _€_-;_-* &quot;-&quot;??\ _€_-;_-@_-"/>
    <numFmt numFmtId="168" formatCode="_-[$€]* #,##0.00_-;\-[$€]* #,##0.00_-;_-[$€]* &quot;-&quot;??_-;_-@_-"/>
    <numFmt numFmtId="169" formatCode="_-* #,##0.00\ &quot;€&quot;_-;\-* #,##0.00\ &quot;€&quot;_-;_-* &quot;-&quot;??\ &quot;€&quot;_-;_-@_-"/>
    <numFmt numFmtId="170" formatCode="_(&quot;$&quot;* #,##0_);_(&quot;$&quot;* \(#,##0\);_(&quot;$&quot;* &quot;-&quot;_);_(@_)"/>
    <numFmt numFmtId="171" formatCode="#,##0_ ;\-#,##0\ "/>
    <numFmt numFmtId="172" formatCode="dd\ mmmyy"/>
    <numFmt numFmtId="173" formatCode="dd\ mmmyy\ hh:mm"/>
    <numFmt numFmtId="174" formatCode="[$-F400]h:mm:ss\ AM/PM"/>
    <numFmt numFmtId="175" formatCode="dd/mm/yy"/>
    <numFmt numFmtId="176" formatCode="mmm\-yyyy"/>
    <numFmt numFmtId="177" formatCode="_(* #,##0.00_);_(* \(#,##0.00\);_(* &quot;-&quot;??_);_(@_)"/>
  </numFmts>
  <fonts count="71">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s>
  <fills count="7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646">
    <xf numFmtId="0" fontId="0" fillId="0" borderId="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0" fontId="10" fillId="0" borderId="9" applyNumberFormat="0"/>
    <xf numFmtId="43" fontId="1" fillId="0" borderId="0" applyFont="0" applyFill="0" applyBorder="0" applyAlignment="0" applyProtection="0"/>
    <xf numFmtId="168"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6" fontId="10"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0" fontId="10" fillId="0" borderId="0" applyFon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1" fillId="15" borderId="21" applyNumberFormat="0" applyAlignment="0" applyProtection="0"/>
    <xf numFmtId="0" fontId="32" fillId="16" borderId="22" applyNumberFormat="0" applyAlignment="0" applyProtection="0"/>
    <xf numFmtId="0" fontId="33" fillId="16" borderId="21" applyNumberFormat="0" applyAlignment="0" applyProtection="0"/>
    <xf numFmtId="0" fontId="34" fillId="0" borderId="23" applyNumberFormat="0" applyFill="0" applyAlignment="0" applyProtection="0"/>
    <xf numFmtId="0" fontId="35" fillId="17" borderId="24" applyNumberFormat="0" applyAlignment="0" applyProtection="0"/>
    <xf numFmtId="0" fontId="36" fillId="0" borderId="0" applyNumberFormat="0" applyFill="0" applyBorder="0" applyAlignment="0" applyProtection="0"/>
    <xf numFmtId="0" fontId="1" fillId="6" borderId="8" applyNumberFormat="0" applyFon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9" fillId="41" borderId="0" applyNumberFormat="0" applyBorder="0" applyAlignment="0" applyProtection="0"/>
    <xf numFmtId="0" fontId="43" fillId="60" borderId="0" applyNumberFormat="0" applyBorder="0" applyAlignment="0" applyProtection="0"/>
    <xf numFmtId="0" fontId="40" fillId="27" borderId="0" applyNumberFormat="0" applyBorder="0" applyAlignment="0" applyProtection="0"/>
    <xf numFmtId="0" fontId="43" fillId="59" borderId="0" applyNumberFormat="0" applyBorder="0" applyAlignment="0" applyProtection="0"/>
    <xf numFmtId="176" fontId="69" fillId="0" borderId="0"/>
    <xf numFmtId="0" fontId="8" fillId="0" borderId="0">
      <alignment wrapText="1"/>
    </xf>
    <xf numFmtId="176" fontId="69" fillId="0" borderId="0"/>
    <xf numFmtId="175" fontId="41" fillId="0" borderId="3" applyFill="0" applyProtection="0">
      <alignment horizontal="right"/>
    </xf>
    <xf numFmtId="44" fontId="1" fillId="0" borderId="0" applyFont="0" applyFill="0" applyBorder="0" applyAlignment="0" applyProtection="0"/>
    <xf numFmtId="0" fontId="8" fillId="0" borderId="0"/>
    <xf numFmtId="0" fontId="40" fillId="27" borderId="0" applyNumberFormat="0" applyBorder="0" applyAlignment="0" applyProtection="0"/>
    <xf numFmtId="0" fontId="18" fillId="52" borderId="0" applyNumberFormat="0" applyBorder="0" applyAlignment="0" applyProtection="0"/>
    <xf numFmtId="0" fontId="43" fillId="53"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3" fillId="57" borderId="0" applyNumberFormat="0" applyBorder="0" applyAlignment="0" applyProtection="0"/>
    <xf numFmtId="0" fontId="40" fillId="27" borderId="0" applyNumberFormat="0" applyBorder="0" applyAlignment="0" applyProtection="0"/>
    <xf numFmtId="0" fontId="43" fillId="56" borderId="0" applyNumberFormat="0" applyBorder="0" applyAlignment="0" applyProtection="0"/>
    <xf numFmtId="0" fontId="18" fillId="49" borderId="0" applyNumberFormat="0" applyBorder="0" applyAlignment="0" applyProtection="0"/>
    <xf numFmtId="0" fontId="43" fillId="63"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8" fillId="48" borderId="0" applyNumberFormat="0" applyBorder="0" applyAlignment="0" applyProtection="0"/>
    <xf numFmtId="0" fontId="40" fillId="27" borderId="0" applyNumberFormat="0" applyBorder="0" applyAlignment="0" applyProtection="0"/>
    <xf numFmtId="43" fontId="40" fillId="0" borderId="0" applyFont="0" applyFill="0" applyBorder="0" applyAlignment="0" applyProtection="0"/>
    <xf numFmtId="0" fontId="40" fillId="27" borderId="0" applyNumberFormat="0" applyBorder="0" applyAlignment="0" applyProtection="0"/>
    <xf numFmtId="0" fontId="43" fillId="58" borderId="0" applyNumberFormat="0" applyBorder="0" applyAlignment="0" applyProtection="0"/>
    <xf numFmtId="0" fontId="43" fillId="61" borderId="0" applyNumberFormat="0" applyBorder="0" applyAlignment="0" applyProtection="0"/>
    <xf numFmtId="0" fontId="40" fillId="27" borderId="0" applyNumberFormat="0" applyBorder="0" applyAlignment="0" applyProtection="0"/>
    <xf numFmtId="0" fontId="48" fillId="51" borderId="26" applyNumberFormat="0" applyAlignment="0" applyProtection="0"/>
    <xf numFmtId="0" fontId="40" fillId="27" borderId="0" applyNumberFormat="0" applyBorder="0" applyAlignment="0" applyProtection="0"/>
    <xf numFmtId="0" fontId="47" fillId="66" borderId="0"/>
    <xf numFmtId="0" fontId="40" fillId="27" borderId="0" applyNumberFormat="0" applyBorder="0" applyAlignment="0" applyProtection="0"/>
    <xf numFmtId="0" fontId="40" fillId="0" borderId="0"/>
    <xf numFmtId="0" fontId="18" fillId="52" borderId="0" applyNumberFormat="0" applyBorder="0" applyAlignment="0" applyProtection="0"/>
    <xf numFmtId="0" fontId="18" fillId="49" borderId="0" applyNumberFormat="0" applyBorder="0" applyAlignment="0" applyProtection="0"/>
    <xf numFmtId="0" fontId="18" fillId="54" borderId="0" applyNumberFormat="0" applyBorder="0" applyAlignment="0" applyProtection="0"/>
    <xf numFmtId="0" fontId="18" fillId="53" borderId="0" applyNumberFormat="0" applyBorder="0" applyAlignment="0" applyProtection="0"/>
    <xf numFmtId="0" fontId="40" fillId="27" borderId="0" applyNumberFormat="0" applyBorder="0" applyAlignment="0" applyProtection="0"/>
    <xf numFmtId="0" fontId="43" fillId="58" borderId="0" applyNumberFormat="0" applyBorder="0" applyAlignment="0" applyProtection="0"/>
    <xf numFmtId="0" fontId="44" fillId="64" borderId="0"/>
    <xf numFmtId="0" fontId="40" fillId="27" borderId="0" applyNumberFormat="0" applyBorder="0" applyAlignment="0" applyProtection="0"/>
    <xf numFmtId="0" fontId="43" fillId="56" borderId="0" applyNumberFormat="0" applyBorder="0" applyAlignment="0" applyProtection="0"/>
    <xf numFmtId="0" fontId="43" fillId="62" borderId="0" applyNumberFormat="0" applyBorder="0" applyAlignment="0" applyProtection="0"/>
    <xf numFmtId="0" fontId="40" fillId="27" borderId="0" applyNumberFormat="0" applyBorder="0" applyAlignment="0" applyProtection="0"/>
    <xf numFmtId="0" fontId="43" fillId="54"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8" fillId="44" borderId="0" applyNumberFormat="0" applyBorder="0" applyAlignment="0" applyProtection="0"/>
    <xf numFmtId="0" fontId="46" fillId="65" borderId="0">
      <alignment vertical="center"/>
    </xf>
    <xf numFmtId="0" fontId="40" fillId="27" borderId="0" applyNumberFormat="0" applyBorder="0" applyAlignment="0" applyProtection="0"/>
    <xf numFmtId="0" fontId="49" fillId="43" borderId="27" applyNumberFormat="0" applyAlignment="0" applyProtection="0"/>
    <xf numFmtId="0" fontId="45" fillId="46" borderId="0" applyNumberFormat="0" applyBorder="0" applyAlignment="0" applyProtection="0"/>
    <xf numFmtId="0" fontId="47" fillId="66" borderId="0"/>
    <xf numFmtId="0" fontId="40" fillId="27" borderId="0" applyNumberFormat="0" applyBorder="0" applyAlignment="0" applyProtection="0"/>
    <xf numFmtId="0" fontId="18" fillId="45" borderId="0" applyNumberFormat="0" applyBorder="0" applyAlignment="0" applyProtection="0"/>
    <xf numFmtId="0" fontId="18" fillId="50" borderId="0" applyNumberFormat="0" applyBorder="0" applyAlignment="0" applyProtection="0"/>
    <xf numFmtId="0" fontId="40" fillId="27" borderId="0" applyNumberFormat="0" applyBorder="0" applyAlignment="0" applyProtection="0"/>
    <xf numFmtId="0" fontId="18" fillId="55" borderId="0" applyNumberFormat="0" applyBorder="0" applyAlignment="0" applyProtection="0"/>
    <xf numFmtId="0" fontId="18" fillId="46" borderId="0" applyNumberFormat="0" applyBorder="0" applyAlignment="0" applyProtection="0"/>
    <xf numFmtId="0" fontId="40" fillId="27"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4" fillId="67" borderId="0">
      <protection locked="0"/>
    </xf>
    <xf numFmtId="172" fontId="44" fillId="0" borderId="0" applyFont="0" applyFill="0" applyBorder="0" applyAlignment="0" applyProtection="0"/>
    <xf numFmtId="173" fontId="50" fillId="66" borderId="0" applyFont="0" applyFill="0" applyBorder="0" applyAlignment="0" applyProtection="0">
      <alignment vertical="center"/>
    </xf>
    <xf numFmtId="0" fontId="51" fillId="0" borderId="0" applyNumberFormat="0" applyFill="0" applyBorder="0" applyAlignment="0" applyProtection="0"/>
    <xf numFmtId="0" fontId="66" fillId="12" borderId="0" applyNumberFormat="0" applyBorder="0" applyAlignment="0" applyProtection="0"/>
    <xf numFmtId="0" fontId="52" fillId="48" borderId="0" applyNumberFormat="0" applyBorder="0" applyAlignment="0" applyProtection="0"/>
    <xf numFmtId="0" fontId="66" fillId="12" borderId="0" applyNumberFormat="0" applyBorder="0" applyAlignment="0" applyProtection="0"/>
    <xf numFmtId="0" fontId="52" fillId="48" borderId="0" applyNumberFormat="0" applyBorder="0" applyAlignment="0" applyProtection="0"/>
    <xf numFmtId="0" fontId="53" fillId="68" borderId="0"/>
    <xf numFmtId="0" fontId="54" fillId="0" borderId="28" applyNumberFormat="0" applyFill="0" applyAlignment="0" applyProtection="0"/>
    <xf numFmtId="0" fontId="5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41" fillId="0" borderId="0" applyNumberFormat="0" applyFill="0" applyBorder="0" applyAlignment="0" applyProtection="0">
      <alignment vertical="top"/>
      <protection locked="0"/>
    </xf>
    <xf numFmtId="0" fontId="57" fillId="42" borderId="31">
      <protection locked="0"/>
    </xf>
    <xf numFmtId="0" fontId="58" fillId="64" borderId="0"/>
    <xf numFmtId="0" fontId="59" fillId="0" borderId="32" applyNumberFormat="0" applyFill="0" applyAlignment="0" applyProtection="0"/>
    <xf numFmtId="0" fontId="60" fillId="69" borderId="31">
      <protection locked="0"/>
    </xf>
    <xf numFmtId="0" fontId="61" fillId="70"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40" fillId="0" borderId="0"/>
    <xf numFmtId="0" fontId="40" fillId="0" borderId="0"/>
    <xf numFmtId="0" fontId="8"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8" fillId="0" borderId="0"/>
    <xf numFmtId="0" fontId="8" fillId="0" borderId="0"/>
    <xf numFmtId="0" fontId="40" fillId="0" borderId="0"/>
    <xf numFmtId="0" fontId="40" fillId="0" borderId="0"/>
    <xf numFmtId="0" fontId="8" fillId="0" borderId="0"/>
    <xf numFmtId="0" fontId="40" fillId="0" borderId="0"/>
    <xf numFmtId="0" fontId="18" fillId="47" borderId="10" applyNumberFormat="0" applyFont="0" applyAlignment="0" applyProtection="0"/>
    <xf numFmtId="0" fontId="62" fillId="51" borderId="3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66" borderId="0"/>
    <xf numFmtId="0" fontId="47" fillId="71" borderId="0"/>
    <xf numFmtId="0" fontId="50" fillId="66" borderId="0"/>
    <xf numFmtId="0" fontId="44" fillId="66" borderId="0"/>
    <xf numFmtId="0" fontId="63" fillId="0" borderId="34" applyNumberFormat="0" applyAlignment="0" applyProtection="0"/>
    <xf numFmtId="0" fontId="50" fillId="66" borderId="0"/>
    <xf numFmtId="0" fontId="42" fillId="0" borderId="0" applyNumberFormat="0" applyFill="0" applyBorder="0" applyAlignment="0" applyProtection="0"/>
    <xf numFmtId="0" fontId="64" fillId="0" borderId="35" applyNumberFormat="0" applyFill="0" applyAlignment="0" applyProtection="0"/>
    <xf numFmtId="0" fontId="65" fillId="0" borderId="0" applyNumberFormat="0" applyFill="0" applyBorder="0" applyAlignment="0" applyProtection="0"/>
    <xf numFmtId="0" fontId="67" fillId="0" borderId="0" applyNumberFormat="0" applyBorder="0" applyAlignment="0" applyProtection="0"/>
    <xf numFmtId="174" fontId="8" fillId="0" borderId="0"/>
    <xf numFmtId="174" fontId="18" fillId="44" borderId="0" applyNumberFormat="0" applyBorder="0" applyAlignment="0" applyProtection="0"/>
    <xf numFmtId="174" fontId="18" fillId="46" borderId="0" applyNumberFormat="0" applyBorder="0" applyAlignment="0" applyProtection="0"/>
    <xf numFmtId="174" fontId="18" fillId="48" borderId="0" applyNumberFormat="0" applyBorder="0" applyAlignment="0" applyProtection="0"/>
    <xf numFmtId="174" fontId="18" fillId="49" borderId="0" applyNumberFormat="0" applyBorder="0" applyAlignment="0" applyProtection="0"/>
    <xf numFmtId="174" fontId="18" fillId="50" borderId="0" applyNumberFormat="0" applyBorder="0" applyAlignment="0" applyProtection="0"/>
    <xf numFmtId="174" fontId="18" fillId="45" borderId="0" applyNumberFormat="0" applyBorder="0" applyAlignment="0" applyProtection="0"/>
    <xf numFmtId="174" fontId="18" fillId="52" borderId="0" applyNumberFormat="0" applyBorder="0" applyAlignment="0" applyProtection="0"/>
    <xf numFmtId="174" fontId="18" fillId="53" borderId="0" applyNumberFormat="0" applyBorder="0" applyAlignment="0" applyProtection="0"/>
    <xf numFmtId="174" fontId="18" fillId="54" borderId="0" applyNumberFormat="0" applyBorder="0" applyAlignment="0" applyProtection="0"/>
    <xf numFmtId="174" fontId="18" fillId="49" borderId="0" applyNumberFormat="0" applyBorder="0" applyAlignment="0" applyProtection="0"/>
    <xf numFmtId="174" fontId="18" fillId="52" borderId="0" applyNumberFormat="0" applyBorder="0" applyAlignment="0" applyProtection="0"/>
    <xf numFmtId="174" fontId="18" fillId="55" borderId="0" applyNumberFormat="0" applyBorder="0" applyAlignment="0" applyProtection="0"/>
    <xf numFmtId="174" fontId="43" fillId="57" borderId="0" applyNumberFormat="0" applyBorder="0" applyAlignment="0" applyProtection="0"/>
    <xf numFmtId="174" fontId="43" fillId="53" borderId="0" applyNumberFormat="0" applyBorder="0" applyAlignment="0" applyProtection="0"/>
    <xf numFmtId="174" fontId="43" fillId="54" borderId="0" applyNumberFormat="0" applyBorder="0" applyAlignment="0" applyProtection="0"/>
    <xf numFmtId="174" fontId="43" fillId="58" borderId="0" applyNumberFormat="0" applyBorder="0" applyAlignment="0" applyProtection="0"/>
    <xf numFmtId="174" fontId="43" fillId="56" borderId="0" applyNumberFormat="0" applyBorder="0" applyAlignment="0" applyProtection="0"/>
    <xf numFmtId="174" fontId="43" fillId="59" borderId="0" applyNumberFormat="0" applyBorder="0" applyAlignment="0" applyProtection="0"/>
    <xf numFmtId="174" fontId="43" fillId="60" borderId="0" applyNumberFormat="0" applyBorder="0" applyAlignment="0" applyProtection="0"/>
    <xf numFmtId="174" fontId="43" fillId="61" borderId="0" applyNumberFormat="0" applyBorder="0" applyAlignment="0" applyProtection="0"/>
    <xf numFmtId="174" fontId="43" fillId="62" borderId="0" applyNumberFormat="0" applyBorder="0" applyAlignment="0" applyProtection="0"/>
    <xf numFmtId="174" fontId="43" fillId="58" borderId="0" applyNumberFormat="0" applyBorder="0" applyAlignment="0" applyProtection="0"/>
    <xf numFmtId="174" fontId="43" fillId="56" borderId="0" applyNumberFormat="0" applyBorder="0" applyAlignment="0" applyProtection="0"/>
    <xf numFmtId="174" fontId="43" fillId="63" borderId="0" applyNumberFormat="0" applyBorder="0" applyAlignment="0" applyProtection="0"/>
    <xf numFmtId="174" fontId="45" fillId="46" borderId="0" applyNumberFormat="0" applyBorder="0" applyAlignment="0" applyProtection="0"/>
    <xf numFmtId="174" fontId="48" fillId="51" borderId="26" applyNumberFormat="0" applyAlignment="0" applyProtection="0"/>
    <xf numFmtId="174" fontId="49" fillId="43" borderId="27" applyNumberFormat="0" applyAlignment="0" applyProtection="0"/>
    <xf numFmtId="174" fontId="51" fillId="0" borderId="0" applyNumberFormat="0" applyFill="0" applyBorder="0" applyAlignment="0" applyProtection="0"/>
    <xf numFmtId="174" fontId="52" fillId="48" borderId="0" applyNumberFormat="0" applyBorder="0" applyAlignment="0" applyProtection="0"/>
    <xf numFmtId="174" fontId="54" fillId="0" borderId="28" applyNumberFormat="0" applyFill="0" applyAlignment="0" applyProtection="0"/>
    <xf numFmtId="174" fontId="55" fillId="0" borderId="29" applyNumberFormat="0" applyFill="0" applyAlignment="0" applyProtection="0"/>
    <xf numFmtId="174" fontId="56" fillId="0" borderId="30" applyNumberFormat="0" applyFill="0" applyAlignment="0" applyProtection="0"/>
    <xf numFmtId="174" fontId="56" fillId="0" borderId="0" applyNumberFormat="0" applyFill="0" applyBorder="0" applyAlignment="0" applyProtection="0"/>
    <xf numFmtId="174" fontId="68" fillId="45" borderId="26" applyNumberFormat="0" applyAlignment="0" applyProtection="0"/>
    <xf numFmtId="174" fontId="59" fillId="0" borderId="32" applyNumberFormat="0" applyFill="0" applyAlignment="0" applyProtection="0"/>
    <xf numFmtId="174" fontId="61" fillId="70" borderId="0" applyNumberFormat="0" applyBorder="0" applyAlignment="0" applyProtection="0"/>
    <xf numFmtId="174" fontId="18" fillId="47" borderId="10" applyNumberFormat="0" applyFont="0" applyAlignment="0" applyProtection="0"/>
    <xf numFmtId="174" fontId="62" fillId="51" borderId="33" applyNumberFormat="0" applyAlignment="0" applyProtection="0"/>
    <xf numFmtId="174" fontId="42" fillId="0" borderId="0" applyNumberFormat="0" applyFill="0" applyBorder="0" applyAlignment="0" applyProtection="0"/>
    <xf numFmtId="174" fontId="64" fillId="0" borderId="35" applyNumberFormat="0" applyFill="0" applyAlignment="0" applyProtection="0"/>
    <xf numFmtId="174" fontId="65" fillId="0" borderId="0" applyNumberFormat="0" applyFill="0" applyBorder="0" applyAlignment="0" applyProtection="0"/>
    <xf numFmtId="174" fontId="1" fillId="0" borderId="0"/>
    <xf numFmtId="174" fontId="1" fillId="0" borderId="0"/>
    <xf numFmtId="174" fontId="1" fillId="0" borderId="0"/>
    <xf numFmtId="174" fontId="1" fillId="0" borderId="0"/>
    <xf numFmtId="0" fontId="1" fillId="0" borderId="0"/>
    <xf numFmtId="0" fontId="40" fillId="0" borderId="0"/>
    <xf numFmtId="0" fontId="18" fillId="44"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43" fillId="57"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8" borderId="0" applyNumberFormat="0" applyBorder="0" applyAlignment="0" applyProtection="0"/>
    <xf numFmtId="0" fontId="43" fillId="56"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3" fillId="58" borderId="0" applyNumberFormat="0" applyBorder="0" applyAlignment="0" applyProtection="0"/>
    <xf numFmtId="0" fontId="43" fillId="56" borderId="0" applyNumberFormat="0" applyBorder="0" applyAlignment="0" applyProtection="0"/>
    <xf numFmtId="0" fontId="43" fillId="63" borderId="0" applyNumberFormat="0" applyBorder="0" applyAlignment="0" applyProtection="0"/>
    <xf numFmtId="0" fontId="45" fillId="46" borderId="0" applyNumberFormat="0" applyBorder="0" applyAlignment="0" applyProtection="0"/>
    <xf numFmtId="0" fontId="48" fillId="51" borderId="26" applyNumberFormat="0" applyAlignment="0" applyProtection="0"/>
    <xf numFmtId="0" fontId="49" fillId="43" borderId="27" applyNumberFormat="0" applyAlignment="0" applyProtection="0"/>
    <xf numFmtId="0" fontId="51" fillId="0" borderId="0" applyNumberFormat="0" applyFill="0" applyBorder="0" applyAlignment="0" applyProtection="0"/>
    <xf numFmtId="0" fontId="66" fillId="12" borderId="0" applyNumberFormat="0" applyBorder="0" applyAlignment="0" applyProtection="0"/>
    <xf numFmtId="0" fontId="54" fillId="0" borderId="28" applyNumberFormat="0" applyFill="0" applyAlignment="0" applyProtection="0"/>
    <xf numFmtId="0" fontId="5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57" fillId="42" borderId="31">
      <protection locked="0"/>
    </xf>
    <xf numFmtId="0" fontId="59" fillId="0" borderId="32" applyNumberFormat="0" applyFill="0" applyAlignment="0" applyProtection="0"/>
    <xf numFmtId="0" fontId="61" fillId="70" borderId="0" applyNumberFormat="0" applyBorder="0" applyAlignment="0" applyProtection="0"/>
    <xf numFmtId="0" fontId="8" fillId="0" borderId="0"/>
    <xf numFmtId="0" fontId="18" fillId="47" borderId="10" applyNumberFormat="0" applyFont="0" applyAlignment="0" applyProtection="0"/>
    <xf numFmtId="0" fontId="62" fillId="51" borderId="33" applyNumberFormat="0" applyAlignment="0" applyProtection="0"/>
    <xf numFmtId="0" fontId="42" fillId="0" borderId="0" applyNumberFormat="0" applyFill="0" applyBorder="0" applyAlignment="0" applyProtection="0"/>
    <xf numFmtId="0" fontId="64" fillId="0" borderId="35" applyNumberFormat="0" applyFill="0" applyAlignment="0" applyProtection="0"/>
    <xf numFmtId="0" fontId="65" fillId="0" borderId="0" applyNumberFormat="0" applyFill="0" applyBorder="0" applyAlignment="0" applyProtection="0"/>
    <xf numFmtId="0" fontId="67" fillId="0" borderId="0" applyNumberFormat="0" applyBorder="0" applyAlignment="0" applyProtection="0"/>
    <xf numFmtId="0" fontId="1" fillId="0" borderId="0"/>
    <xf numFmtId="0" fontId="1" fillId="0" borderId="0"/>
    <xf numFmtId="0" fontId="1" fillId="0" borderId="0"/>
    <xf numFmtId="0" fontId="8" fillId="0" borderId="0"/>
    <xf numFmtId="177"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8"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77" fontId="70"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2" borderId="3" xfId="0" applyFont="1" applyFill="1" applyBorder="1" applyAlignment="1">
      <alignment vertical="center"/>
    </xf>
    <xf numFmtId="165" fontId="7" fillId="2" borderId="3" xfId="1" quotePrefix="1" applyNumberFormat="1" applyFont="1" applyFill="1" applyBorder="1" applyAlignment="1">
      <alignment horizontal="center" vertical="center" wrapText="1"/>
    </xf>
    <xf numFmtId="165"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6"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4" fontId="2" fillId="2" borderId="0" xfId="0" applyNumberFormat="1" applyFont="1" applyFill="1" applyAlignment="1">
      <alignment vertical="center"/>
    </xf>
    <xf numFmtId="165" fontId="7" fillId="2" borderId="0" xfId="1" applyNumberFormat="1" applyFont="1" applyFill="1" applyBorder="1" applyAlignment="1">
      <alignment horizontal="center" vertical="center" wrapText="1"/>
    </xf>
    <xf numFmtId="171"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22" fillId="2" borderId="1" xfId="0" applyFont="1" applyFill="1" applyBorder="1" applyAlignment="1">
      <alignment horizontal="left" vertical="center"/>
    </xf>
    <xf numFmtId="0" fontId="22" fillId="2" borderId="0" xfId="0" applyFont="1" applyFill="1" applyBorder="1" applyAlignment="1">
      <alignment horizontal="left" vertical="center"/>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3" fillId="2" borderId="0" xfId="0" applyFont="1" applyFill="1" applyAlignment="1">
      <alignment vertical="center"/>
    </xf>
    <xf numFmtId="0" fontId="5" fillId="4" borderId="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5" borderId="3" xfId="0" applyFont="1" applyFill="1" applyBorder="1" applyAlignment="1">
      <alignment horizontal="center" vertical="center" wrapText="1"/>
    </xf>
    <xf numFmtId="0" fontId="21" fillId="11" borderId="3" xfId="0" applyFont="1" applyFill="1" applyBorder="1" applyAlignment="1">
      <alignment horizontal="left" vertical="center"/>
    </xf>
    <xf numFmtId="0" fontId="21" fillId="11" borderId="3" xfId="0" applyFont="1" applyFill="1" applyBorder="1" applyAlignment="1">
      <alignment horizontal="left" vertical="center" wrapText="1"/>
    </xf>
    <xf numFmtId="165" fontId="7" fillId="2" borderId="3" xfId="645" quotePrefix="1"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5" fontId="22" fillId="2" borderId="0" xfId="0" quotePrefix="1" applyNumberFormat="1" applyFont="1" applyFill="1" applyBorder="1" applyAlignment="1">
      <alignment horizontal="left" vertical="center"/>
    </xf>
  </cellXfs>
  <cellStyles count="646">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_SF\Markets\IDEM\Pre%20&amp;%20Post%20trade%20paramenters\2020\July%202020_Annual%20review\IDEM%20LIS%20methodology_August%20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Notice xls"/>
      <sheetName val="July 2020 review"/>
      <sheetName val="IF&amp;IO"/>
      <sheetName val="SO"/>
      <sheetName val="ISF"/>
      <sheetName val="ESF"/>
      <sheetName val="SDF"/>
      <sheetName val="Prices &amp; ADNA 2019 =&gt;"/>
      <sheetName val="IFap&amp;cp"/>
      <sheetName val="IOsp"/>
      <sheetName val="SOsp"/>
      <sheetName val="ISFap"/>
      <sheetName val="ESFap"/>
      <sheetName val="SDFcp"/>
      <sheetName val="MRMTL"/>
      <sheetName val="ADNA index der"/>
      <sheetName val="ADNA stock&amp;div der"/>
      <sheetName val="SOLA =&gt;"/>
      <sheetName val="MO 15Jul2020"/>
      <sheetName val="Mapping table"/>
      <sheetName val="Map of possible values"/>
      <sheetName val="MM May2020"/>
      <sheetName val="ESMA =&gt;"/>
      <sheetName val="2020 Results"/>
      <sheetName val="Q&amp;A"/>
      <sheetName val="RTS2 Annex III Table 6.2"/>
      <sheetName val="Sep19 review"/>
      <sheetName val="TTC ED_Aug18"/>
      <sheetName val="Adjs =&gt;"/>
      <sheetName val="SO#"/>
      <sheetName val="ISF#"/>
      <sheetName val="ESF#"/>
      <sheetName val="SDF#"/>
    </sheetNames>
    <sheetDataSet>
      <sheetData sheetId="0"/>
      <sheetData sheetId="1"/>
      <sheetData sheetId="2">
        <row r="7">
          <cell r="A7" t="str">
            <v>FIB</v>
          </cell>
        </row>
      </sheetData>
      <sheetData sheetId="3">
        <row r="11">
          <cell r="C11" t="str">
            <v>A2A</v>
          </cell>
        </row>
      </sheetData>
      <sheetData sheetId="4">
        <row r="7">
          <cell r="C7" t="str">
            <v>A2A</v>
          </cell>
        </row>
      </sheetData>
      <sheetData sheetId="5">
        <row r="7">
          <cell r="C7" t="str">
            <v>BBVA</v>
          </cell>
        </row>
      </sheetData>
      <sheetData sheetId="6">
        <row r="7">
          <cell r="C7" t="str">
            <v>1AXA</v>
          </cell>
          <cell r="D7">
            <v>1.3038955823293192</v>
          </cell>
          <cell r="E7">
            <v>1</v>
          </cell>
          <cell r="F7">
            <v>1000</v>
          </cell>
          <cell r="G7" t="str">
            <v>QXXP</v>
          </cell>
          <cell r="H7">
            <v>50</v>
          </cell>
          <cell r="I7">
            <v>50</v>
          </cell>
          <cell r="J7">
            <v>400</v>
          </cell>
          <cell r="L7">
            <v>50</v>
          </cell>
          <cell r="M7">
            <v>50</v>
          </cell>
          <cell r="N7">
            <v>350</v>
          </cell>
        </row>
        <row r="8">
          <cell r="C8" t="str">
            <v>1BBVA</v>
          </cell>
          <cell r="D8">
            <v>0.24446787148594268</v>
          </cell>
          <cell r="E8">
            <v>1</v>
          </cell>
          <cell r="F8">
            <v>1000</v>
          </cell>
          <cell r="G8" t="str">
            <v>QXXP</v>
          </cell>
          <cell r="H8">
            <v>150</v>
          </cell>
          <cell r="I8">
            <v>150</v>
          </cell>
          <cell r="J8">
            <v>2000</v>
          </cell>
          <cell r="L8">
            <v>150</v>
          </cell>
          <cell r="M8">
            <v>150</v>
          </cell>
          <cell r="N8">
            <v>1850</v>
          </cell>
        </row>
        <row r="9">
          <cell r="C9" t="str">
            <v>1SANT</v>
          </cell>
          <cell r="D9">
            <v>0.22915662650602295</v>
          </cell>
          <cell r="E9">
            <v>1</v>
          </cell>
          <cell r="F9">
            <v>1000</v>
          </cell>
          <cell r="G9" t="str">
            <v>QXXP</v>
          </cell>
          <cell r="H9">
            <v>150</v>
          </cell>
          <cell r="I9">
            <v>150</v>
          </cell>
          <cell r="J9">
            <v>2100</v>
          </cell>
          <cell r="L9">
            <v>150</v>
          </cell>
          <cell r="M9">
            <v>150</v>
          </cell>
          <cell r="N9">
            <v>2000</v>
          </cell>
        </row>
        <row r="10">
          <cell r="C10" t="str">
            <v>1BNP</v>
          </cell>
          <cell r="D10">
            <v>3.0128514056224764</v>
          </cell>
          <cell r="E10">
            <v>1</v>
          </cell>
          <cell r="F10">
            <v>1000</v>
          </cell>
          <cell r="G10" t="str">
            <v>QXXP</v>
          </cell>
          <cell r="H10">
            <v>10</v>
          </cell>
          <cell r="I10">
            <v>10</v>
          </cell>
          <cell r="J10">
            <v>200</v>
          </cell>
          <cell r="L10">
            <v>10</v>
          </cell>
          <cell r="M10">
            <v>10</v>
          </cell>
          <cell r="N10">
            <v>150</v>
          </cell>
        </row>
        <row r="11">
          <cell r="C11" t="str">
            <v>1DAI</v>
          </cell>
          <cell r="D11">
            <v>3.145080321285127</v>
          </cell>
          <cell r="E11">
            <v>1</v>
          </cell>
          <cell r="F11">
            <v>1000</v>
          </cell>
          <cell r="G11" t="str">
            <v>QXXP</v>
          </cell>
          <cell r="H11">
            <v>10</v>
          </cell>
          <cell r="I11">
            <v>10</v>
          </cell>
          <cell r="J11">
            <v>200</v>
          </cell>
          <cell r="L11">
            <v>10</v>
          </cell>
          <cell r="M11">
            <v>10</v>
          </cell>
          <cell r="N11">
            <v>150</v>
          </cell>
        </row>
        <row r="12">
          <cell r="C12" t="str">
            <v>1DTE</v>
          </cell>
          <cell r="D12">
            <v>0.67726907630522493</v>
          </cell>
          <cell r="E12">
            <v>1</v>
          </cell>
          <cell r="F12">
            <v>1000</v>
          </cell>
          <cell r="G12" t="str">
            <v>QXXP</v>
          </cell>
          <cell r="H12">
            <v>50</v>
          </cell>
          <cell r="I12">
            <v>50</v>
          </cell>
          <cell r="J12">
            <v>700</v>
          </cell>
          <cell r="L12">
            <v>50</v>
          </cell>
          <cell r="M12">
            <v>50</v>
          </cell>
          <cell r="N12">
            <v>700</v>
          </cell>
        </row>
        <row r="13">
          <cell r="C13" t="str">
            <v>1ENEL</v>
          </cell>
          <cell r="D13">
            <v>0.27524096385542113</v>
          </cell>
          <cell r="E13">
            <v>1</v>
          </cell>
          <cell r="F13">
            <v>1000</v>
          </cell>
          <cell r="G13" t="str">
            <v>QXXP</v>
          </cell>
          <cell r="H13">
            <v>100</v>
          </cell>
          <cell r="I13">
            <v>100</v>
          </cell>
          <cell r="J13">
            <v>1750</v>
          </cell>
          <cell r="L13">
            <v>100</v>
          </cell>
          <cell r="M13">
            <v>100</v>
          </cell>
          <cell r="N13">
            <v>1650</v>
          </cell>
        </row>
        <row r="14">
          <cell r="C14" t="str">
            <v>1ENGI</v>
          </cell>
          <cell r="D14">
            <v>0.4936144578313284</v>
          </cell>
          <cell r="E14">
            <v>1</v>
          </cell>
          <cell r="F14">
            <v>1000</v>
          </cell>
          <cell r="G14" t="str">
            <v>QXXP</v>
          </cell>
          <cell r="H14">
            <v>100</v>
          </cell>
          <cell r="I14">
            <v>100</v>
          </cell>
          <cell r="J14">
            <v>1200</v>
          </cell>
          <cell r="L14">
            <v>100</v>
          </cell>
          <cell r="M14">
            <v>100</v>
          </cell>
          <cell r="N14">
            <v>950</v>
          </cell>
        </row>
        <row r="15">
          <cell r="C15" t="str">
            <v>1ENI</v>
          </cell>
          <cell r="D15">
            <v>0.82469879518072264</v>
          </cell>
          <cell r="E15">
            <v>1</v>
          </cell>
          <cell r="F15">
            <v>1000</v>
          </cell>
          <cell r="G15" t="str">
            <v>QXXP</v>
          </cell>
          <cell r="H15">
            <v>50</v>
          </cell>
          <cell r="I15">
            <v>50</v>
          </cell>
          <cell r="J15">
            <v>600</v>
          </cell>
          <cell r="L15">
            <v>50</v>
          </cell>
          <cell r="M15">
            <v>50</v>
          </cell>
          <cell r="N15">
            <v>550</v>
          </cell>
        </row>
        <row r="16">
          <cell r="C16" t="str">
            <v>1FCA</v>
          </cell>
          <cell r="D16">
            <v>0.61367469879517833</v>
          </cell>
          <cell r="E16">
            <v>1</v>
          </cell>
          <cell r="F16">
            <v>1000</v>
          </cell>
          <cell r="G16" t="str">
            <v>QXXP</v>
          </cell>
          <cell r="H16">
            <v>50</v>
          </cell>
          <cell r="I16">
            <v>50</v>
          </cell>
          <cell r="J16">
            <v>800</v>
          </cell>
          <cell r="L16">
            <v>50</v>
          </cell>
          <cell r="M16">
            <v>50</v>
          </cell>
          <cell r="N16">
            <v>750</v>
          </cell>
        </row>
        <row r="17">
          <cell r="C17" t="str">
            <v>1G</v>
          </cell>
          <cell r="D17">
            <v>0.87744979919678934</v>
          </cell>
          <cell r="E17">
            <v>1</v>
          </cell>
          <cell r="F17">
            <v>1000</v>
          </cell>
          <cell r="G17" t="str">
            <v>QXXP</v>
          </cell>
          <cell r="H17">
            <v>50</v>
          </cell>
          <cell r="I17">
            <v>50</v>
          </cell>
          <cell r="J17">
            <v>600</v>
          </cell>
          <cell r="L17">
            <v>50</v>
          </cell>
          <cell r="M17">
            <v>50</v>
          </cell>
          <cell r="N17">
            <v>550</v>
          </cell>
        </row>
        <row r="18">
          <cell r="C18" t="str">
            <v>1IBE</v>
          </cell>
          <cell r="D18">
            <v>0.3299999999999999</v>
          </cell>
          <cell r="E18">
            <v>1</v>
          </cell>
          <cell r="F18">
            <v>1000</v>
          </cell>
          <cell r="G18" t="str">
            <v>QXXP</v>
          </cell>
          <cell r="H18">
            <v>100</v>
          </cell>
          <cell r="I18">
            <v>100</v>
          </cell>
          <cell r="J18">
            <v>1400</v>
          </cell>
          <cell r="L18">
            <v>100</v>
          </cell>
          <cell r="M18">
            <v>100</v>
          </cell>
          <cell r="N18">
            <v>1400</v>
          </cell>
        </row>
        <row r="19">
          <cell r="C19" t="str">
            <v>1ISP</v>
          </cell>
          <cell r="D19">
            <v>0.19474096385542183</v>
          </cell>
          <cell r="E19">
            <v>1</v>
          </cell>
          <cell r="F19">
            <v>1000</v>
          </cell>
          <cell r="G19" t="str">
            <v>QXXP</v>
          </cell>
          <cell r="H19">
            <v>150</v>
          </cell>
          <cell r="I19">
            <v>150</v>
          </cell>
          <cell r="J19">
            <v>2450</v>
          </cell>
          <cell r="L19">
            <v>150</v>
          </cell>
          <cell r="M19">
            <v>150</v>
          </cell>
          <cell r="N19">
            <v>2350</v>
          </cell>
        </row>
        <row r="20">
          <cell r="C20" t="str">
            <v>1ORA</v>
          </cell>
          <cell r="D20">
            <v>0.7148493975903597</v>
          </cell>
          <cell r="E20">
            <v>1</v>
          </cell>
          <cell r="F20">
            <v>1000</v>
          </cell>
          <cell r="G20" t="str">
            <v>QXXP</v>
          </cell>
          <cell r="H20">
            <v>50</v>
          </cell>
          <cell r="I20">
            <v>50</v>
          </cell>
          <cell r="J20">
            <v>700</v>
          </cell>
          <cell r="L20">
            <v>50</v>
          </cell>
          <cell r="M20">
            <v>50</v>
          </cell>
          <cell r="N20">
            <v>650</v>
          </cell>
        </row>
        <row r="21">
          <cell r="C21" t="str">
            <v>1PST</v>
          </cell>
          <cell r="D21">
            <v>0.52319277108433893</v>
          </cell>
          <cell r="E21">
            <v>1</v>
          </cell>
          <cell r="F21">
            <v>1000</v>
          </cell>
          <cell r="G21" t="str">
            <v>QXXP</v>
          </cell>
          <cell r="H21">
            <v>100</v>
          </cell>
          <cell r="I21">
            <v>100</v>
          </cell>
          <cell r="J21">
            <v>1100</v>
          </cell>
          <cell r="L21">
            <v>50</v>
          </cell>
          <cell r="M21">
            <v>50</v>
          </cell>
          <cell r="N21">
            <v>900</v>
          </cell>
        </row>
        <row r="22">
          <cell r="C22" t="str">
            <v>1SANF</v>
          </cell>
          <cell r="D22">
            <v>3.0128514056224764</v>
          </cell>
          <cell r="E22">
            <v>1</v>
          </cell>
          <cell r="F22">
            <v>1000</v>
          </cell>
          <cell r="G22" t="str">
            <v>QXXP</v>
          </cell>
          <cell r="H22">
            <v>10</v>
          </cell>
          <cell r="I22">
            <v>10</v>
          </cell>
          <cell r="J22">
            <v>200</v>
          </cell>
          <cell r="L22">
            <v>10</v>
          </cell>
          <cell r="M22">
            <v>10</v>
          </cell>
          <cell r="N22">
            <v>150</v>
          </cell>
        </row>
        <row r="23">
          <cell r="C23" t="str">
            <v>1SIE</v>
          </cell>
          <cell r="D23">
            <v>3.7867469879517905</v>
          </cell>
          <cell r="E23">
            <v>1</v>
          </cell>
          <cell r="F23">
            <v>1000</v>
          </cell>
          <cell r="G23" t="str">
            <v>QXXP</v>
          </cell>
          <cell r="H23">
            <v>10</v>
          </cell>
          <cell r="I23">
            <v>10</v>
          </cell>
          <cell r="J23">
            <v>150</v>
          </cell>
          <cell r="L23">
            <v>10</v>
          </cell>
          <cell r="M23">
            <v>10</v>
          </cell>
          <cell r="N23">
            <v>150</v>
          </cell>
        </row>
        <row r="24">
          <cell r="C24" t="str">
            <v>1SRG</v>
          </cell>
          <cell r="D24">
            <v>0.20666666666666761</v>
          </cell>
          <cell r="E24">
            <v>1</v>
          </cell>
          <cell r="F24">
            <v>1000</v>
          </cell>
          <cell r="G24" t="str">
            <v>QXXP</v>
          </cell>
          <cell r="H24">
            <v>150</v>
          </cell>
          <cell r="I24">
            <v>150</v>
          </cell>
          <cell r="J24">
            <v>2300</v>
          </cell>
          <cell r="L24">
            <v>150</v>
          </cell>
          <cell r="M24">
            <v>150</v>
          </cell>
          <cell r="N24">
            <v>2200</v>
          </cell>
        </row>
        <row r="25">
          <cell r="C25" t="str">
            <v>1GLE</v>
          </cell>
          <cell r="D25">
            <v>2.1489959839357335</v>
          </cell>
          <cell r="E25">
            <v>1</v>
          </cell>
          <cell r="F25">
            <v>1000</v>
          </cell>
          <cell r="G25" t="str">
            <v>QXXP</v>
          </cell>
          <cell r="H25">
            <v>50</v>
          </cell>
          <cell r="I25">
            <v>50</v>
          </cell>
          <cell r="J25">
            <v>250</v>
          </cell>
          <cell r="L25">
            <v>50</v>
          </cell>
          <cell r="M25">
            <v>50</v>
          </cell>
          <cell r="N25">
            <v>250</v>
          </cell>
        </row>
        <row r="26">
          <cell r="C26" t="str">
            <v>1TIT</v>
          </cell>
          <cell r="D26">
            <v>2.0417670682731027E-2</v>
          </cell>
          <cell r="E26">
            <v>1</v>
          </cell>
          <cell r="F26">
            <v>1000</v>
          </cell>
          <cell r="G26" t="str">
            <v>QXXP</v>
          </cell>
          <cell r="H26">
            <v>1300</v>
          </cell>
          <cell r="I26">
            <v>1300</v>
          </cell>
          <cell r="J26">
            <v>23150</v>
          </cell>
          <cell r="L26">
            <v>1250</v>
          </cell>
          <cell r="M26">
            <v>1250</v>
          </cell>
          <cell r="N26">
            <v>22050</v>
          </cell>
        </row>
        <row r="27">
          <cell r="C27" t="str">
            <v>1TEF</v>
          </cell>
          <cell r="D27">
            <v>0.3853614457831338</v>
          </cell>
          <cell r="E27">
            <v>1</v>
          </cell>
          <cell r="F27">
            <v>1000</v>
          </cell>
          <cell r="G27" t="str">
            <v>QXXP</v>
          </cell>
          <cell r="H27">
            <v>100</v>
          </cell>
          <cell r="I27">
            <v>100</v>
          </cell>
          <cell r="J27">
            <v>1250</v>
          </cell>
          <cell r="L27">
            <v>100</v>
          </cell>
          <cell r="M27">
            <v>100</v>
          </cell>
          <cell r="N27">
            <v>1200</v>
          </cell>
        </row>
        <row r="28">
          <cell r="C28" t="str">
            <v>1TRN</v>
          </cell>
          <cell r="D28">
            <v>0.2494726907630522</v>
          </cell>
          <cell r="E28">
            <v>1</v>
          </cell>
          <cell r="F28">
            <v>1000</v>
          </cell>
          <cell r="G28" t="str">
            <v>QXXP</v>
          </cell>
          <cell r="H28">
            <v>150</v>
          </cell>
          <cell r="I28">
            <v>150</v>
          </cell>
          <cell r="J28">
            <v>1900</v>
          </cell>
          <cell r="L28">
            <v>150</v>
          </cell>
          <cell r="M28">
            <v>150</v>
          </cell>
          <cell r="N28">
            <v>1850</v>
          </cell>
        </row>
        <row r="29">
          <cell r="C29" t="str">
            <v>1TOT</v>
          </cell>
          <cell r="D29">
            <v>1.9073092369477993</v>
          </cell>
          <cell r="E29">
            <v>1</v>
          </cell>
          <cell r="F29">
            <v>1000</v>
          </cell>
          <cell r="G29" t="str">
            <v>QXXP</v>
          </cell>
          <cell r="H29">
            <v>50</v>
          </cell>
          <cell r="I29">
            <v>50</v>
          </cell>
          <cell r="J29">
            <v>250</v>
          </cell>
          <cell r="L29">
            <v>50</v>
          </cell>
          <cell r="M29">
            <v>50</v>
          </cell>
          <cell r="N29">
            <v>250</v>
          </cell>
        </row>
        <row r="30">
          <cell r="C30" t="str">
            <v>1UCG</v>
          </cell>
          <cell r="D30">
            <v>0.28156626506024368</v>
          </cell>
          <cell r="E30">
            <v>1</v>
          </cell>
          <cell r="F30">
            <v>500</v>
          </cell>
          <cell r="G30" t="str">
            <v>QXXP</v>
          </cell>
          <cell r="H30">
            <v>200</v>
          </cell>
          <cell r="I30">
            <v>200</v>
          </cell>
          <cell r="J30">
            <v>3450</v>
          </cell>
          <cell r="L30">
            <v>200</v>
          </cell>
          <cell r="M30">
            <v>200</v>
          </cell>
          <cell r="N30">
            <v>3200</v>
          </cell>
        </row>
        <row r="31">
          <cell r="C31" t="str">
            <v>1VIV</v>
          </cell>
          <cell r="D31">
            <v>0.46967871485943852</v>
          </cell>
          <cell r="E31">
            <v>1</v>
          </cell>
          <cell r="F31">
            <v>1000</v>
          </cell>
          <cell r="G31" t="str">
            <v>QXXP</v>
          </cell>
          <cell r="H31">
            <v>100</v>
          </cell>
          <cell r="I31">
            <v>100</v>
          </cell>
          <cell r="J31">
            <v>1100</v>
          </cell>
          <cell r="L31">
            <v>100</v>
          </cell>
          <cell r="M31">
            <v>100</v>
          </cell>
          <cell r="N31">
            <v>1000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0"/>
  <sheetViews>
    <sheetView zoomScale="80" zoomScaleNormal="80" workbookViewId="0">
      <selection activeCell="B8" sqref="B8:V8"/>
    </sheetView>
  </sheetViews>
  <sheetFormatPr defaultRowHeight="12.75"/>
  <cols>
    <col min="1" max="1" width="3.7109375" style="31" customWidth="1"/>
    <col min="2" max="4" width="9.7109375" style="31" customWidth="1"/>
    <col min="5" max="5" width="11.85546875" style="31" customWidth="1"/>
    <col min="6" max="21" width="9.7109375" style="31" customWidth="1"/>
    <col min="22" max="22" width="9.7109375" style="25" customWidth="1"/>
    <col min="23" max="23" width="3.7109375" style="31" customWidth="1"/>
    <col min="24" max="25" width="9.140625" style="25"/>
    <col min="26" max="16384" width="9.140625" style="31"/>
  </cols>
  <sheetData>
    <row r="1" spans="2:25" ht="13.5" thickBot="1"/>
    <row r="2" spans="2:25" ht="68.25" customHeight="1" thickBot="1">
      <c r="B2" s="92" t="s">
        <v>284</v>
      </c>
      <c r="C2" s="93"/>
      <c r="D2" s="93"/>
      <c r="E2" s="93"/>
      <c r="F2" s="93"/>
      <c r="G2" s="93"/>
      <c r="H2" s="93"/>
      <c r="I2" s="93"/>
      <c r="J2" s="93"/>
      <c r="K2" s="93"/>
      <c r="L2" s="93"/>
      <c r="M2" s="93"/>
      <c r="N2" s="93"/>
      <c r="O2" s="93"/>
      <c r="P2" s="93"/>
      <c r="Q2" s="93"/>
      <c r="R2" s="93"/>
      <c r="S2" s="93"/>
      <c r="T2" s="93"/>
      <c r="U2" s="93"/>
      <c r="V2" s="94"/>
      <c r="X2" s="59"/>
      <c r="Y2" s="59"/>
    </row>
    <row r="3" spans="2:25">
      <c r="B3" s="24"/>
      <c r="C3" s="24"/>
    </row>
    <row r="4" spans="2:25" ht="15" customHeight="1">
      <c r="B4" s="9" t="s">
        <v>287</v>
      </c>
      <c r="C4" s="60"/>
      <c r="D4" s="60"/>
      <c r="E4" s="60"/>
      <c r="F4" s="95" t="s">
        <v>289</v>
      </c>
      <c r="G4" s="60"/>
      <c r="H4" s="60"/>
      <c r="I4" s="60"/>
      <c r="J4" s="60"/>
    </row>
    <row r="5" spans="2:25" ht="15" customHeight="1">
      <c r="B5" s="9" t="s">
        <v>185</v>
      </c>
      <c r="C5" s="60"/>
      <c r="D5" s="60"/>
      <c r="E5" s="60"/>
      <c r="F5" s="62">
        <v>2020.1</v>
      </c>
      <c r="G5" s="60"/>
      <c r="H5" s="60"/>
      <c r="I5" s="60"/>
      <c r="J5" s="60"/>
    </row>
    <row r="6" spans="2:25" s="81" customFormat="1" ht="15" customHeight="1">
      <c r="B6" s="9" t="s">
        <v>288</v>
      </c>
      <c r="C6" s="60"/>
      <c r="D6" s="60"/>
      <c r="E6" s="60"/>
      <c r="F6" s="95" t="s">
        <v>290</v>
      </c>
      <c r="G6" s="60"/>
      <c r="H6" s="60"/>
      <c r="I6" s="60"/>
      <c r="J6" s="60"/>
      <c r="V6" s="25"/>
      <c r="X6" s="25"/>
      <c r="Y6" s="25"/>
    </row>
    <row r="8" spans="2:25" ht="107.25" customHeight="1">
      <c r="B8" s="90" t="s">
        <v>291</v>
      </c>
      <c r="C8" s="90"/>
      <c r="D8" s="90"/>
      <c r="E8" s="90"/>
      <c r="F8" s="90"/>
      <c r="G8" s="90"/>
      <c r="H8" s="90"/>
      <c r="I8" s="90"/>
      <c r="J8" s="90"/>
      <c r="K8" s="90"/>
      <c r="L8" s="90"/>
      <c r="M8" s="90"/>
      <c r="N8" s="90"/>
      <c r="O8" s="90"/>
      <c r="P8" s="90"/>
      <c r="Q8" s="90"/>
      <c r="R8" s="90"/>
      <c r="S8" s="90"/>
      <c r="T8" s="90"/>
      <c r="U8" s="90"/>
      <c r="V8" s="90"/>
    </row>
    <row r="9" spans="2:25" ht="9" customHeight="1">
      <c r="B9" s="27"/>
      <c r="C9" s="26"/>
      <c r="D9" s="26"/>
      <c r="E9" s="26"/>
      <c r="F9" s="26"/>
      <c r="G9" s="26"/>
      <c r="H9" s="26"/>
      <c r="I9" s="26"/>
      <c r="J9" s="26"/>
      <c r="K9" s="26"/>
      <c r="L9" s="26"/>
      <c r="M9" s="26"/>
      <c r="N9" s="26"/>
      <c r="O9" s="26"/>
      <c r="P9" s="26"/>
      <c r="Q9" s="26"/>
      <c r="R9" s="26"/>
      <c r="S9" s="26"/>
      <c r="T9" s="26"/>
      <c r="U9" s="26"/>
      <c r="V9" s="27"/>
    </row>
    <row r="10" spans="2:25" ht="110.1" customHeight="1">
      <c r="B10" s="91" t="s">
        <v>292</v>
      </c>
      <c r="C10" s="91"/>
      <c r="D10" s="91"/>
      <c r="E10" s="91"/>
      <c r="F10" s="91"/>
      <c r="G10" s="91"/>
      <c r="H10" s="91"/>
      <c r="I10" s="91"/>
      <c r="J10" s="91"/>
      <c r="K10" s="91"/>
      <c r="L10" s="91"/>
      <c r="M10" s="91"/>
      <c r="N10" s="91"/>
      <c r="O10" s="91"/>
      <c r="P10" s="91"/>
      <c r="Q10" s="91"/>
      <c r="R10" s="91"/>
      <c r="S10" s="91"/>
      <c r="T10" s="91"/>
      <c r="U10" s="91"/>
      <c r="V10" s="91"/>
    </row>
  </sheetData>
  <mergeCells count="3">
    <mergeCell ref="B8:V8"/>
    <mergeCell ref="B10:V10"/>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1"/>
  <sheetViews>
    <sheetView tabSelected="1" zoomScale="80" zoomScaleNormal="80" workbookViewId="0">
      <selection activeCell="J7" sqref="J7"/>
    </sheetView>
  </sheetViews>
  <sheetFormatPr defaultRowHeight="12.75"/>
  <cols>
    <col min="1" max="1" width="3.7109375" style="7" customWidth="1"/>
    <col min="2" max="2" width="5.7109375" style="7" customWidth="1"/>
    <col min="3" max="3" width="40.7109375" style="7" customWidth="1"/>
    <col min="4" max="5" width="13.7109375" style="7" customWidth="1"/>
    <col min="6" max="8" width="27.7109375" style="7" customWidth="1"/>
    <col min="9" max="9" width="27.7109375" style="31" customWidth="1"/>
    <col min="10" max="10" width="3.7109375" style="7" customWidth="1"/>
    <col min="11" max="16384" width="9.140625" style="7"/>
  </cols>
  <sheetData>
    <row r="1" spans="2:9" s="60" customFormat="1"/>
    <row r="2" spans="2:9" s="60" customFormat="1" ht="15.75">
      <c r="B2" s="39" t="s">
        <v>0</v>
      </c>
      <c r="C2" s="65"/>
      <c r="D2" s="66"/>
      <c r="E2" s="66"/>
      <c r="F2" s="67"/>
      <c r="G2" s="67"/>
      <c r="H2" s="68"/>
      <c r="I2" s="68"/>
    </row>
    <row r="3" spans="2:9" s="60" customFormat="1" ht="15.75">
      <c r="B3" s="40" t="s">
        <v>1</v>
      </c>
      <c r="D3" s="69"/>
      <c r="E3" s="69"/>
      <c r="F3" s="68"/>
      <c r="G3" s="68"/>
      <c r="H3" s="68"/>
      <c r="I3" s="68"/>
    </row>
    <row r="4" spans="2:9" s="60" customFormat="1">
      <c r="C4" s="9"/>
      <c r="D4" s="69"/>
      <c r="E4" s="69"/>
      <c r="F4" s="68"/>
      <c r="G4" s="68"/>
      <c r="H4" s="68"/>
      <c r="I4" s="68"/>
    </row>
    <row r="5" spans="2:9" ht="60" customHeight="1" thickBot="1">
      <c r="B5" s="44"/>
      <c r="C5" s="45"/>
      <c r="D5" s="46" t="s">
        <v>2</v>
      </c>
      <c r="E5" s="46" t="s">
        <v>211</v>
      </c>
      <c r="F5" s="47" t="s">
        <v>18</v>
      </c>
      <c r="G5" s="47" t="s">
        <v>19</v>
      </c>
      <c r="H5" s="48" t="s">
        <v>187</v>
      </c>
      <c r="I5" s="48" t="s">
        <v>293</v>
      </c>
    </row>
    <row r="6" spans="2:9" ht="60" customHeight="1">
      <c r="B6" s="49"/>
      <c r="C6" s="50"/>
      <c r="D6" s="51" t="s">
        <v>4</v>
      </c>
      <c r="E6" s="51" t="s">
        <v>211</v>
      </c>
      <c r="F6" s="52" t="s">
        <v>5</v>
      </c>
      <c r="G6" s="52" t="s">
        <v>6</v>
      </c>
      <c r="H6" s="53" t="s">
        <v>186</v>
      </c>
      <c r="I6" s="53" t="s">
        <v>294</v>
      </c>
    </row>
    <row r="7" spans="2:9" s="60" customFormat="1">
      <c r="B7" s="70">
        <v>1</v>
      </c>
      <c r="C7" s="16" t="s">
        <v>7</v>
      </c>
      <c r="D7" s="86"/>
      <c r="E7" s="84" t="s">
        <v>8</v>
      </c>
      <c r="F7" s="19">
        <v>200</v>
      </c>
      <c r="G7" s="19">
        <v>200</v>
      </c>
      <c r="H7" s="22" t="s">
        <v>188</v>
      </c>
      <c r="I7" s="19">
        <v>1500</v>
      </c>
    </row>
    <row r="8" spans="2:9" s="60" customFormat="1">
      <c r="B8" s="70">
        <f>+B7+1</f>
        <v>2</v>
      </c>
      <c r="C8" s="16" t="s">
        <v>9</v>
      </c>
      <c r="D8" s="86"/>
      <c r="E8" s="84" t="s">
        <v>10</v>
      </c>
      <c r="F8" s="19">
        <v>950</v>
      </c>
      <c r="G8" s="19">
        <v>950</v>
      </c>
      <c r="H8" s="22" t="s">
        <v>188</v>
      </c>
      <c r="I8" s="19">
        <v>7500</v>
      </c>
    </row>
    <row r="9" spans="2:9" s="60" customFormat="1">
      <c r="B9" s="70">
        <v>3</v>
      </c>
      <c r="C9" s="16" t="s">
        <v>13</v>
      </c>
      <c r="D9" s="86"/>
      <c r="E9" s="84" t="s">
        <v>14</v>
      </c>
      <c r="F9" s="19">
        <v>10</v>
      </c>
      <c r="G9" s="19">
        <v>10</v>
      </c>
      <c r="H9" s="22" t="s">
        <v>190</v>
      </c>
      <c r="I9" s="19">
        <v>100</v>
      </c>
    </row>
    <row r="10" spans="2:9" s="60" customFormat="1">
      <c r="B10" s="70">
        <v>4</v>
      </c>
      <c r="C10" s="16" t="s">
        <v>11</v>
      </c>
      <c r="D10" s="86"/>
      <c r="E10" s="84" t="s">
        <v>12</v>
      </c>
      <c r="F10" s="19">
        <v>50</v>
      </c>
      <c r="G10" s="19">
        <v>50</v>
      </c>
      <c r="H10" s="22" t="s">
        <v>189</v>
      </c>
      <c r="I10" s="19">
        <v>350</v>
      </c>
    </row>
    <row r="11" spans="2:9" s="60" customFormat="1">
      <c r="B11" s="70">
        <v>5</v>
      </c>
      <c r="C11" s="16" t="s">
        <v>15</v>
      </c>
      <c r="D11" s="84" t="s">
        <v>16</v>
      </c>
      <c r="E11" s="84" t="s">
        <v>17</v>
      </c>
      <c r="F11" s="19">
        <v>150</v>
      </c>
      <c r="G11" s="19">
        <v>150</v>
      </c>
      <c r="H11" s="22" t="s">
        <v>191</v>
      </c>
      <c r="I11" s="19">
        <v>1050</v>
      </c>
    </row>
  </sheetData>
  <conditionalFormatting sqref="G7 G10:G11">
    <cfRule type="cellIs" dxfId="46" priority="16" operator="lessThan">
      <formula>#REF!</formula>
    </cfRule>
  </conditionalFormatting>
  <conditionalFormatting sqref="F7">
    <cfRule type="cellIs" dxfId="45" priority="15" operator="lessThan">
      <formula>#REF!</formula>
    </cfRule>
  </conditionalFormatting>
  <conditionalFormatting sqref="H7:H8 H10">
    <cfRule type="cellIs" dxfId="44" priority="14" operator="lessThan">
      <formula>#REF!</formula>
    </cfRule>
  </conditionalFormatting>
  <conditionalFormatting sqref="H9">
    <cfRule type="cellIs" dxfId="43" priority="13" operator="lessThan">
      <formula>#REF!</formula>
    </cfRule>
  </conditionalFormatting>
  <conditionalFormatting sqref="H11">
    <cfRule type="cellIs" dxfId="42" priority="12" operator="lessThan">
      <formula>#REF!</formula>
    </cfRule>
  </conditionalFormatting>
  <conditionalFormatting sqref="I7:I8">
    <cfRule type="cellIs" dxfId="41" priority="8" operator="lessThan">
      <formula>#REF!</formula>
    </cfRule>
  </conditionalFormatting>
  <conditionalFormatting sqref="G8">
    <cfRule type="cellIs" dxfId="40" priority="5" operator="lessThan">
      <formula>#REF!</formula>
    </cfRule>
  </conditionalFormatting>
  <conditionalFormatting sqref="F8">
    <cfRule type="cellIs" dxfId="39" priority="4" operator="lessThan">
      <formula>#REF!</formula>
    </cfRule>
  </conditionalFormatting>
  <conditionalFormatting sqref="I10">
    <cfRule type="cellIs" dxfId="38" priority="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83"/>
  <sheetViews>
    <sheetView zoomScale="80" zoomScaleNormal="80" workbookViewId="0">
      <selection activeCell="J7" sqref="J7"/>
    </sheetView>
  </sheetViews>
  <sheetFormatPr defaultRowHeight="12.75"/>
  <cols>
    <col min="1" max="1" width="3.5703125" style="7" customWidth="1"/>
    <col min="2" max="2" width="5.7109375" style="7" customWidth="1"/>
    <col min="3" max="3" width="40.7109375" style="7" customWidth="1"/>
    <col min="4" max="4" width="20.7109375" style="7" customWidth="1"/>
    <col min="5" max="6" width="13.7109375" style="7" customWidth="1"/>
    <col min="7" max="9" width="27.7109375" style="7" customWidth="1"/>
    <col min="10" max="10" width="27.7109375" style="31" customWidth="1"/>
    <col min="11" max="11" width="3.7109375" style="7" customWidth="1"/>
    <col min="12" max="16384" width="9.140625" style="7"/>
  </cols>
  <sheetData>
    <row r="2" spans="2:11" ht="15.75">
      <c r="B2" s="1" t="s">
        <v>20</v>
      </c>
      <c r="C2" s="2"/>
      <c r="D2" s="3"/>
      <c r="E2" s="3"/>
      <c r="F2" s="36"/>
      <c r="G2" s="5"/>
      <c r="I2" s="5"/>
      <c r="J2" s="30"/>
    </row>
    <row r="3" spans="2:11" ht="15.75">
      <c r="B3" s="6" t="s">
        <v>21</v>
      </c>
      <c r="D3" s="8"/>
      <c r="E3" s="8"/>
      <c r="G3" s="5"/>
      <c r="I3" s="5"/>
      <c r="J3" s="30"/>
    </row>
    <row r="4" spans="2:11">
      <c r="C4" s="9"/>
      <c r="D4" s="8"/>
      <c r="E4" s="8"/>
      <c r="F4" s="5"/>
      <c r="G4" s="5"/>
      <c r="I4" s="5"/>
      <c r="J4" s="30"/>
    </row>
    <row r="5" spans="2:11" ht="60" customHeight="1" thickBot="1">
      <c r="B5" s="44"/>
      <c r="C5" s="45"/>
      <c r="D5" s="46" t="s">
        <v>22</v>
      </c>
      <c r="E5" s="46" t="s">
        <v>2</v>
      </c>
      <c r="F5" s="46" t="s">
        <v>3</v>
      </c>
      <c r="G5" s="47" t="s">
        <v>18</v>
      </c>
      <c r="H5" s="47" t="s">
        <v>19</v>
      </c>
      <c r="I5" s="48" t="s">
        <v>187</v>
      </c>
      <c r="J5" s="48" t="s">
        <v>293</v>
      </c>
    </row>
    <row r="6" spans="2:11" ht="60" customHeight="1">
      <c r="B6" s="49"/>
      <c r="C6" s="50"/>
      <c r="D6" s="54" t="s">
        <v>23</v>
      </c>
      <c r="E6" s="51" t="s">
        <v>4</v>
      </c>
      <c r="F6" s="51" t="s">
        <v>3</v>
      </c>
      <c r="G6" s="52" t="s">
        <v>5</v>
      </c>
      <c r="H6" s="52" t="s">
        <v>6</v>
      </c>
      <c r="I6" s="53" t="s">
        <v>186</v>
      </c>
      <c r="J6" s="53" t="s">
        <v>294</v>
      </c>
    </row>
    <row r="7" spans="2:11">
      <c r="B7" s="15">
        <v>1</v>
      </c>
      <c r="C7" s="16" t="s">
        <v>24</v>
      </c>
      <c r="D7" s="17"/>
      <c r="E7" s="17"/>
      <c r="F7" s="33" t="s">
        <v>24</v>
      </c>
      <c r="G7" s="19">
        <v>25</v>
      </c>
      <c r="H7" s="19">
        <v>100</v>
      </c>
      <c r="I7" s="22" t="s">
        <v>192</v>
      </c>
      <c r="J7" s="19">
        <v>200</v>
      </c>
    </row>
    <row r="8" spans="2:11">
      <c r="B8" s="83">
        <f>+B7+1</f>
        <v>2</v>
      </c>
      <c r="C8" s="16" t="s">
        <v>25</v>
      </c>
      <c r="D8" s="17"/>
      <c r="E8" s="17"/>
      <c r="F8" s="84" t="s">
        <v>26</v>
      </c>
      <c r="G8" s="19">
        <v>25</v>
      </c>
      <c r="H8" s="19">
        <v>100</v>
      </c>
      <c r="I8" s="22" t="s">
        <v>192</v>
      </c>
      <c r="J8" s="19">
        <v>200</v>
      </c>
      <c r="K8" s="31"/>
    </row>
    <row r="9" spans="2:11">
      <c r="B9" s="83">
        <f t="shared" ref="B9:B78" si="0">+B8+1</f>
        <v>3</v>
      </c>
      <c r="C9" s="16" t="s">
        <v>27</v>
      </c>
      <c r="D9" s="17"/>
      <c r="E9" s="17"/>
      <c r="F9" s="84" t="s">
        <v>28</v>
      </c>
      <c r="G9" s="19">
        <v>25</v>
      </c>
      <c r="H9" s="19">
        <v>100</v>
      </c>
      <c r="I9" s="22" t="s">
        <v>192</v>
      </c>
      <c r="J9" s="19">
        <v>150</v>
      </c>
      <c r="K9" s="31"/>
    </row>
    <row r="10" spans="2:11">
      <c r="B10" s="83">
        <f t="shared" si="0"/>
        <v>4</v>
      </c>
      <c r="C10" s="16" t="s">
        <v>29</v>
      </c>
      <c r="D10" s="17"/>
      <c r="E10" s="17"/>
      <c r="F10" s="84" t="s">
        <v>30</v>
      </c>
      <c r="G10" s="19">
        <v>25</v>
      </c>
      <c r="H10" s="19">
        <v>100</v>
      </c>
      <c r="I10" s="22" t="s">
        <v>192</v>
      </c>
      <c r="J10" s="19">
        <v>750</v>
      </c>
      <c r="K10" s="31"/>
    </row>
    <row r="11" spans="2:11" s="31" customFormat="1">
      <c r="B11" s="83">
        <f t="shared" si="0"/>
        <v>5</v>
      </c>
      <c r="C11" s="16" t="s">
        <v>272</v>
      </c>
      <c r="D11" s="17"/>
      <c r="E11" s="17"/>
      <c r="F11" s="84" t="s">
        <v>273</v>
      </c>
      <c r="G11" s="19">
        <v>25</v>
      </c>
      <c r="H11" s="19">
        <v>100</v>
      </c>
      <c r="I11" s="22" t="s">
        <v>192</v>
      </c>
      <c r="J11" s="19">
        <v>450</v>
      </c>
    </row>
    <row r="12" spans="2:11">
      <c r="B12" s="83">
        <f t="shared" si="0"/>
        <v>6</v>
      </c>
      <c r="C12" s="16" t="s">
        <v>31</v>
      </c>
      <c r="D12" s="17"/>
      <c r="E12" s="17"/>
      <c r="F12" s="84" t="s">
        <v>32</v>
      </c>
      <c r="G12" s="19">
        <v>50</v>
      </c>
      <c r="H12" s="19">
        <v>100</v>
      </c>
      <c r="I12" s="22" t="s">
        <v>192</v>
      </c>
      <c r="J12" s="19">
        <v>150</v>
      </c>
      <c r="K12" s="31"/>
    </row>
    <row r="13" spans="2:11">
      <c r="B13" s="83">
        <f t="shared" si="0"/>
        <v>7</v>
      </c>
      <c r="C13" s="16" t="s">
        <v>33</v>
      </c>
      <c r="D13" s="17"/>
      <c r="E13" s="17"/>
      <c r="F13" s="84" t="s">
        <v>34</v>
      </c>
      <c r="G13" s="19">
        <v>25</v>
      </c>
      <c r="H13" s="19">
        <v>100</v>
      </c>
      <c r="I13" s="22" t="s">
        <v>192</v>
      </c>
      <c r="J13" s="19">
        <v>300</v>
      </c>
      <c r="K13" s="31"/>
    </row>
    <row r="14" spans="2:11">
      <c r="B14" s="83">
        <f t="shared" si="0"/>
        <v>8</v>
      </c>
      <c r="C14" s="16" t="s">
        <v>35</v>
      </c>
      <c r="D14" s="17"/>
      <c r="E14" s="17"/>
      <c r="F14" s="84" t="s">
        <v>36</v>
      </c>
      <c r="G14" s="19">
        <v>25</v>
      </c>
      <c r="H14" s="19">
        <v>100</v>
      </c>
      <c r="I14" s="22" t="s">
        <v>192</v>
      </c>
      <c r="J14" s="19">
        <v>200</v>
      </c>
      <c r="K14" s="31"/>
    </row>
    <row r="15" spans="2:11">
      <c r="B15" s="83">
        <f t="shared" si="0"/>
        <v>9</v>
      </c>
      <c r="C15" s="16" t="s">
        <v>37</v>
      </c>
      <c r="D15" s="17"/>
      <c r="E15" s="17"/>
      <c r="F15" s="84" t="s">
        <v>38</v>
      </c>
      <c r="G15" s="19">
        <v>25</v>
      </c>
      <c r="H15" s="19">
        <v>100</v>
      </c>
      <c r="I15" s="22" t="s">
        <v>192</v>
      </c>
      <c r="J15" s="19">
        <v>500</v>
      </c>
      <c r="K15" s="31"/>
    </row>
    <row r="16" spans="2:11" s="75" customFormat="1">
      <c r="B16" s="83">
        <f t="shared" si="0"/>
        <v>10</v>
      </c>
      <c r="C16" s="16" t="s">
        <v>274</v>
      </c>
      <c r="D16" s="76"/>
      <c r="E16" s="76"/>
      <c r="F16" s="84" t="s">
        <v>275</v>
      </c>
      <c r="G16" s="19">
        <v>25</v>
      </c>
      <c r="H16" s="19">
        <v>100</v>
      </c>
      <c r="I16" s="22" t="s">
        <v>192</v>
      </c>
      <c r="J16" s="19">
        <v>900</v>
      </c>
    </row>
    <row r="17" spans="2:11">
      <c r="B17" s="83">
        <f t="shared" si="0"/>
        <v>11</v>
      </c>
      <c r="C17" s="16" t="s">
        <v>39</v>
      </c>
      <c r="D17" s="17"/>
      <c r="E17" s="17"/>
      <c r="F17" s="84" t="s">
        <v>40</v>
      </c>
      <c r="G17" s="19">
        <v>25</v>
      </c>
      <c r="H17" s="19">
        <v>100</v>
      </c>
      <c r="I17" s="22" t="s">
        <v>192</v>
      </c>
      <c r="J17" s="19">
        <v>400</v>
      </c>
      <c r="K17" s="31"/>
    </row>
    <row r="18" spans="2:11">
      <c r="B18" s="83">
        <f t="shared" si="0"/>
        <v>12</v>
      </c>
      <c r="C18" s="16" t="s">
        <v>41</v>
      </c>
      <c r="D18" s="17"/>
      <c r="E18" s="17"/>
      <c r="F18" s="84" t="s">
        <v>42</v>
      </c>
      <c r="G18" s="19">
        <v>200</v>
      </c>
      <c r="H18" s="19">
        <v>500</v>
      </c>
      <c r="I18" s="22" t="s">
        <v>192</v>
      </c>
      <c r="J18" s="19">
        <v>9300</v>
      </c>
      <c r="K18" s="31"/>
    </row>
    <row r="19" spans="2:11">
      <c r="B19" s="83">
        <f t="shared" si="0"/>
        <v>13</v>
      </c>
      <c r="C19" s="16" t="s">
        <v>43</v>
      </c>
      <c r="D19" s="17"/>
      <c r="E19" s="17"/>
      <c r="F19" s="84" t="s">
        <v>44</v>
      </c>
      <c r="G19" s="19">
        <v>25</v>
      </c>
      <c r="H19" s="19">
        <v>100</v>
      </c>
      <c r="I19" s="22" t="s">
        <v>192</v>
      </c>
      <c r="J19" s="19">
        <v>1200</v>
      </c>
      <c r="K19" s="31"/>
    </row>
    <row r="20" spans="2:11">
      <c r="B20" s="83">
        <f t="shared" si="0"/>
        <v>14</v>
      </c>
      <c r="C20" s="16" t="s">
        <v>45</v>
      </c>
      <c r="D20" s="33" t="s">
        <v>16</v>
      </c>
      <c r="E20" s="17"/>
      <c r="F20" s="84" t="s">
        <v>46</v>
      </c>
      <c r="G20" s="19">
        <v>50</v>
      </c>
      <c r="H20" s="19">
        <v>100</v>
      </c>
      <c r="I20" s="22" t="s">
        <v>192</v>
      </c>
      <c r="J20" s="19">
        <v>700</v>
      </c>
      <c r="K20" s="31"/>
    </row>
    <row r="21" spans="2:11">
      <c r="B21" s="83">
        <f t="shared" si="0"/>
        <v>15</v>
      </c>
      <c r="C21" s="16" t="s">
        <v>47</v>
      </c>
      <c r="D21" s="17"/>
      <c r="E21" s="17"/>
      <c r="F21" s="84" t="s">
        <v>48</v>
      </c>
      <c r="G21" s="19">
        <v>25</v>
      </c>
      <c r="H21" s="19">
        <v>100</v>
      </c>
      <c r="I21" s="22" t="s">
        <v>192</v>
      </c>
      <c r="J21" s="19">
        <v>350</v>
      </c>
      <c r="K21" s="31"/>
    </row>
    <row r="22" spans="2:11">
      <c r="B22" s="83">
        <f t="shared" si="0"/>
        <v>16</v>
      </c>
      <c r="C22" s="16" t="s">
        <v>49</v>
      </c>
      <c r="D22" s="17"/>
      <c r="E22" s="17"/>
      <c r="F22" s="84" t="s">
        <v>50</v>
      </c>
      <c r="G22" s="19">
        <v>25</v>
      </c>
      <c r="H22" s="19">
        <v>100</v>
      </c>
      <c r="I22" s="22" t="s">
        <v>192</v>
      </c>
      <c r="J22" s="19">
        <v>250</v>
      </c>
      <c r="K22" s="31"/>
    </row>
    <row r="23" spans="2:11">
      <c r="B23" s="83">
        <f t="shared" si="0"/>
        <v>17</v>
      </c>
      <c r="C23" s="16" t="s">
        <v>51</v>
      </c>
      <c r="D23" s="17"/>
      <c r="E23" s="17"/>
      <c r="F23" s="84" t="s">
        <v>52</v>
      </c>
      <c r="G23" s="19">
        <v>25</v>
      </c>
      <c r="H23" s="19">
        <v>100</v>
      </c>
      <c r="I23" s="22" t="s">
        <v>192</v>
      </c>
      <c r="J23" s="19">
        <v>450</v>
      </c>
      <c r="K23" s="31"/>
    </row>
    <row r="24" spans="2:11">
      <c r="B24" s="83">
        <f t="shared" si="0"/>
        <v>18</v>
      </c>
      <c r="C24" s="16" t="s">
        <v>53</v>
      </c>
      <c r="D24" s="17"/>
      <c r="E24" s="17"/>
      <c r="F24" s="84" t="s">
        <v>54</v>
      </c>
      <c r="G24" s="19">
        <v>25</v>
      </c>
      <c r="H24" s="19">
        <v>100</v>
      </c>
      <c r="I24" s="22" t="s">
        <v>192</v>
      </c>
      <c r="J24" s="19">
        <v>700</v>
      </c>
      <c r="K24" s="31"/>
    </row>
    <row r="25" spans="2:11">
      <c r="B25" s="83">
        <f t="shared" si="0"/>
        <v>19</v>
      </c>
      <c r="C25" s="16" t="s">
        <v>55</v>
      </c>
      <c r="D25" s="17"/>
      <c r="E25" s="17"/>
      <c r="F25" s="84" t="s">
        <v>56</v>
      </c>
      <c r="G25" s="19">
        <v>25</v>
      </c>
      <c r="H25" s="19">
        <v>100</v>
      </c>
      <c r="I25" s="22" t="s">
        <v>192</v>
      </c>
      <c r="J25" s="19">
        <v>150</v>
      </c>
      <c r="K25" s="31"/>
    </row>
    <row r="26" spans="2:11" s="77" customFormat="1">
      <c r="B26" s="83">
        <f t="shared" si="0"/>
        <v>20</v>
      </c>
      <c r="C26" s="16" t="s">
        <v>159</v>
      </c>
      <c r="D26" s="78"/>
      <c r="E26" s="78"/>
      <c r="F26" s="84" t="s">
        <v>160</v>
      </c>
      <c r="G26" s="19">
        <v>50</v>
      </c>
      <c r="H26" s="19">
        <v>100</v>
      </c>
      <c r="I26" s="22" t="s">
        <v>192</v>
      </c>
      <c r="J26" s="19">
        <v>1650</v>
      </c>
    </row>
    <row r="27" spans="2:11">
      <c r="B27" s="83">
        <f t="shared" si="0"/>
        <v>21</v>
      </c>
      <c r="C27" s="16" t="s">
        <v>57</v>
      </c>
      <c r="D27" s="17"/>
      <c r="E27" s="17"/>
      <c r="F27" s="84" t="s">
        <v>58</v>
      </c>
      <c r="G27" s="19">
        <v>25</v>
      </c>
      <c r="H27" s="19">
        <v>100</v>
      </c>
      <c r="I27" s="22" t="s">
        <v>192</v>
      </c>
      <c r="J27" s="19">
        <v>350</v>
      </c>
      <c r="K27" s="31"/>
    </row>
    <row r="28" spans="2:11">
      <c r="B28" s="83">
        <f t="shared" si="0"/>
        <v>22</v>
      </c>
      <c r="C28" s="16" t="s">
        <v>59</v>
      </c>
      <c r="D28" s="18" t="s">
        <v>16</v>
      </c>
      <c r="E28" s="17"/>
      <c r="F28" s="84" t="s">
        <v>60</v>
      </c>
      <c r="G28" s="19">
        <v>50</v>
      </c>
      <c r="H28" s="19">
        <v>100</v>
      </c>
      <c r="I28" s="22" t="s">
        <v>192</v>
      </c>
      <c r="J28" s="19">
        <v>300</v>
      </c>
      <c r="K28" s="31"/>
    </row>
    <row r="29" spans="2:11">
      <c r="B29" s="83">
        <f t="shared" si="0"/>
        <v>23</v>
      </c>
      <c r="C29" s="16" t="s">
        <v>61</v>
      </c>
      <c r="D29" s="17"/>
      <c r="E29" s="17"/>
      <c r="F29" s="84" t="s">
        <v>62</v>
      </c>
      <c r="G29" s="19">
        <v>25</v>
      </c>
      <c r="H29" s="19">
        <v>100</v>
      </c>
      <c r="I29" s="22" t="s">
        <v>192</v>
      </c>
      <c r="J29" s="19">
        <v>550</v>
      </c>
      <c r="K29" s="31"/>
    </row>
    <row r="30" spans="2:11">
      <c r="B30" s="83">
        <f t="shared" si="0"/>
        <v>24</v>
      </c>
      <c r="C30" s="16" t="s">
        <v>63</v>
      </c>
      <c r="D30" s="17"/>
      <c r="E30" s="17"/>
      <c r="F30" s="84" t="s">
        <v>64</v>
      </c>
      <c r="G30" s="19">
        <v>25</v>
      </c>
      <c r="H30" s="19">
        <v>100</v>
      </c>
      <c r="I30" s="22" t="s">
        <v>192</v>
      </c>
      <c r="J30" s="19">
        <v>400</v>
      </c>
      <c r="K30" s="31"/>
    </row>
    <row r="31" spans="2:11">
      <c r="B31" s="83">
        <f t="shared" si="0"/>
        <v>25</v>
      </c>
      <c r="C31" s="16" t="s">
        <v>65</v>
      </c>
      <c r="D31" s="17"/>
      <c r="E31" s="17"/>
      <c r="F31" s="84" t="s">
        <v>66</v>
      </c>
      <c r="G31" s="19">
        <v>25</v>
      </c>
      <c r="H31" s="19">
        <v>100</v>
      </c>
      <c r="I31" s="22" t="s">
        <v>192</v>
      </c>
      <c r="J31" s="19">
        <v>800</v>
      </c>
      <c r="K31" s="31"/>
    </row>
    <row r="32" spans="2:11">
      <c r="B32" s="83">
        <f t="shared" si="0"/>
        <v>26</v>
      </c>
      <c r="C32" s="16" t="s">
        <v>67</v>
      </c>
      <c r="D32" s="17"/>
      <c r="E32" s="17"/>
      <c r="F32" s="84" t="s">
        <v>68</v>
      </c>
      <c r="G32" s="19">
        <v>25</v>
      </c>
      <c r="H32" s="19">
        <v>100</v>
      </c>
      <c r="I32" s="22" t="s">
        <v>192</v>
      </c>
      <c r="J32" s="19">
        <v>150</v>
      </c>
      <c r="K32" s="31"/>
    </row>
    <row r="33" spans="2:11">
      <c r="B33" s="83">
        <f t="shared" si="0"/>
        <v>27</v>
      </c>
      <c r="C33" s="16" t="s">
        <v>69</v>
      </c>
      <c r="D33" s="17"/>
      <c r="E33" s="17"/>
      <c r="F33" s="84" t="s">
        <v>70</v>
      </c>
      <c r="G33" s="19">
        <v>25</v>
      </c>
      <c r="H33" s="19">
        <v>100</v>
      </c>
      <c r="I33" s="22" t="s">
        <v>192</v>
      </c>
      <c r="J33" s="19">
        <v>150</v>
      </c>
      <c r="K33" s="31"/>
    </row>
    <row r="34" spans="2:11">
      <c r="B34" s="83">
        <f t="shared" si="0"/>
        <v>28</v>
      </c>
      <c r="C34" s="16" t="s">
        <v>71</v>
      </c>
      <c r="D34" s="18" t="s">
        <v>16</v>
      </c>
      <c r="E34" s="18" t="s">
        <v>16</v>
      </c>
      <c r="F34" s="84" t="s">
        <v>71</v>
      </c>
      <c r="G34" s="19">
        <v>500</v>
      </c>
      <c r="H34" s="19">
        <v>500</v>
      </c>
      <c r="I34" s="22" t="s">
        <v>192</v>
      </c>
      <c r="J34" s="19">
        <v>1850</v>
      </c>
      <c r="K34" s="31"/>
    </row>
    <row r="35" spans="2:11">
      <c r="B35" s="83">
        <f t="shared" si="0"/>
        <v>29</v>
      </c>
      <c r="C35" s="16" t="s">
        <v>72</v>
      </c>
      <c r="D35" s="18" t="s">
        <v>16</v>
      </c>
      <c r="E35" s="18" t="s">
        <v>16</v>
      </c>
      <c r="F35" s="84" t="s">
        <v>72</v>
      </c>
      <c r="G35" s="19">
        <v>250</v>
      </c>
      <c r="H35" s="19">
        <v>500</v>
      </c>
      <c r="I35" s="22" t="s">
        <v>192</v>
      </c>
      <c r="J35" s="19">
        <v>800</v>
      </c>
      <c r="K35" s="31"/>
    </row>
    <row r="36" spans="2:11">
      <c r="B36" s="83">
        <f t="shared" si="0"/>
        <v>30</v>
      </c>
      <c r="C36" s="16" t="s">
        <v>73</v>
      </c>
      <c r="D36" s="17"/>
      <c r="E36" s="17"/>
      <c r="F36" s="84" t="s">
        <v>73</v>
      </c>
      <c r="G36" s="19">
        <v>25</v>
      </c>
      <c r="H36" s="19">
        <v>100</v>
      </c>
      <c r="I36" s="22" t="s">
        <v>192</v>
      </c>
      <c r="J36" s="19">
        <v>150</v>
      </c>
      <c r="K36" s="31"/>
    </row>
    <row r="37" spans="2:11">
      <c r="B37" s="83">
        <f t="shared" si="0"/>
        <v>31</v>
      </c>
      <c r="C37" s="16" t="s">
        <v>74</v>
      </c>
      <c r="D37" s="18" t="s">
        <v>16</v>
      </c>
      <c r="E37" s="17"/>
      <c r="F37" s="84" t="s">
        <v>75</v>
      </c>
      <c r="G37" s="19">
        <v>25</v>
      </c>
      <c r="H37" s="19">
        <v>100</v>
      </c>
      <c r="I37" s="22" t="s">
        <v>192</v>
      </c>
      <c r="J37" s="19">
        <v>250</v>
      </c>
      <c r="K37" s="31"/>
    </row>
    <row r="38" spans="2:11" s="79" customFormat="1">
      <c r="B38" s="83">
        <f t="shared" si="0"/>
        <v>32</v>
      </c>
      <c r="C38" s="16" t="s">
        <v>276</v>
      </c>
      <c r="D38" s="80"/>
      <c r="E38" s="80"/>
      <c r="F38" s="84" t="s">
        <v>277</v>
      </c>
      <c r="G38" s="19">
        <v>25</v>
      </c>
      <c r="H38" s="19">
        <v>100</v>
      </c>
      <c r="I38" s="22" t="s">
        <v>192</v>
      </c>
      <c r="J38" s="19">
        <v>600</v>
      </c>
    </row>
    <row r="39" spans="2:11">
      <c r="B39" s="83">
        <f t="shared" si="0"/>
        <v>33</v>
      </c>
      <c r="C39" s="16" t="s">
        <v>76</v>
      </c>
      <c r="D39" s="17"/>
      <c r="E39" s="17"/>
      <c r="F39" s="84" t="s">
        <v>77</v>
      </c>
      <c r="G39" s="19">
        <v>25</v>
      </c>
      <c r="H39" s="19">
        <v>100</v>
      </c>
      <c r="I39" s="22" t="s">
        <v>192</v>
      </c>
      <c r="J39" s="19">
        <v>100</v>
      </c>
      <c r="K39" s="31"/>
    </row>
    <row r="40" spans="2:11">
      <c r="B40" s="83">
        <f t="shared" si="0"/>
        <v>34</v>
      </c>
      <c r="C40" s="16" t="s">
        <v>78</v>
      </c>
      <c r="D40" s="18" t="s">
        <v>16</v>
      </c>
      <c r="E40" s="18" t="s">
        <v>16</v>
      </c>
      <c r="F40" s="84" t="s">
        <v>79</v>
      </c>
      <c r="G40" s="19">
        <v>100</v>
      </c>
      <c r="H40" s="19">
        <v>250</v>
      </c>
      <c r="I40" s="22" t="s">
        <v>192</v>
      </c>
      <c r="J40" s="19">
        <v>500</v>
      </c>
      <c r="K40" s="31"/>
    </row>
    <row r="41" spans="2:11" s="79" customFormat="1">
      <c r="B41" s="83">
        <f t="shared" si="0"/>
        <v>35</v>
      </c>
      <c r="C41" s="16" t="s">
        <v>278</v>
      </c>
      <c r="D41" s="80"/>
      <c r="E41" s="80"/>
      <c r="F41" s="84" t="s">
        <v>279</v>
      </c>
      <c r="G41" s="19">
        <v>50</v>
      </c>
      <c r="H41" s="19">
        <v>100</v>
      </c>
      <c r="I41" s="22" t="s">
        <v>192</v>
      </c>
      <c r="J41" s="19">
        <v>1400</v>
      </c>
    </row>
    <row r="42" spans="2:11">
      <c r="B42" s="83">
        <f t="shared" si="0"/>
        <v>36</v>
      </c>
      <c r="C42" s="16" t="s">
        <v>80</v>
      </c>
      <c r="D42" s="17"/>
      <c r="E42" s="17"/>
      <c r="F42" s="84" t="s">
        <v>81</v>
      </c>
      <c r="G42" s="19">
        <v>25</v>
      </c>
      <c r="H42" s="19">
        <v>100</v>
      </c>
      <c r="I42" s="22" t="s">
        <v>192</v>
      </c>
      <c r="J42" s="19">
        <v>250</v>
      </c>
      <c r="K42" s="31"/>
    </row>
    <row r="43" spans="2:11">
      <c r="B43" s="83">
        <f t="shared" si="0"/>
        <v>37</v>
      </c>
      <c r="C43" s="16" t="s">
        <v>82</v>
      </c>
      <c r="D43" s="18" t="s">
        <v>16</v>
      </c>
      <c r="E43" s="18" t="s">
        <v>16</v>
      </c>
      <c r="F43" s="84" t="s">
        <v>83</v>
      </c>
      <c r="G43" s="19">
        <v>350</v>
      </c>
      <c r="H43" s="19">
        <v>500</v>
      </c>
      <c r="I43" s="22" t="s">
        <v>192</v>
      </c>
      <c r="J43" s="19">
        <v>1800</v>
      </c>
      <c r="K43" s="31"/>
    </row>
    <row r="44" spans="2:11">
      <c r="B44" s="83">
        <f t="shared" si="0"/>
        <v>38</v>
      </c>
      <c r="C44" s="16" t="s">
        <v>84</v>
      </c>
      <c r="D44" s="17"/>
      <c r="E44" s="17"/>
      <c r="F44" s="84" t="s">
        <v>85</v>
      </c>
      <c r="G44" s="19">
        <v>50</v>
      </c>
      <c r="H44" s="19">
        <v>100</v>
      </c>
      <c r="I44" s="22" t="s">
        <v>192</v>
      </c>
      <c r="J44" s="19">
        <v>1900</v>
      </c>
      <c r="K44" s="31"/>
    </row>
    <row r="45" spans="2:11">
      <c r="B45" s="83">
        <f t="shared" si="0"/>
        <v>39</v>
      </c>
      <c r="C45" s="16" t="s">
        <v>86</v>
      </c>
      <c r="D45" s="64"/>
      <c r="E45" s="64"/>
      <c r="F45" s="84" t="s">
        <v>87</v>
      </c>
      <c r="G45" s="19">
        <v>25</v>
      </c>
      <c r="H45" s="19">
        <v>100</v>
      </c>
      <c r="I45" s="22" t="s">
        <v>192</v>
      </c>
      <c r="J45" s="19">
        <v>400</v>
      </c>
      <c r="K45" s="31"/>
    </row>
    <row r="46" spans="2:11">
      <c r="B46" s="83">
        <f t="shared" si="0"/>
        <v>40</v>
      </c>
      <c r="C46" s="16" t="s">
        <v>88</v>
      </c>
      <c r="D46" s="17"/>
      <c r="E46" s="17"/>
      <c r="F46" s="84" t="s">
        <v>88</v>
      </c>
      <c r="G46" s="19">
        <v>25</v>
      </c>
      <c r="H46" s="19">
        <v>100</v>
      </c>
      <c r="I46" s="22" t="s">
        <v>192</v>
      </c>
      <c r="J46" s="19">
        <v>400</v>
      </c>
      <c r="K46" s="31"/>
    </row>
    <row r="47" spans="2:11">
      <c r="B47" s="83">
        <f t="shared" si="0"/>
        <v>41</v>
      </c>
      <c r="C47" s="16" t="s">
        <v>89</v>
      </c>
      <c r="D47" s="17"/>
      <c r="E47" s="17"/>
      <c r="F47" s="84" t="s">
        <v>90</v>
      </c>
      <c r="G47" s="19">
        <v>25</v>
      </c>
      <c r="H47" s="19">
        <v>100</v>
      </c>
      <c r="I47" s="22" t="s">
        <v>192</v>
      </c>
      <c r="J47" s="19">
        <v>500</v>
      </c>
      <c r="K47" s="31"/>
    </row>
    <row r="48" spans="2:11">
      <c r="B48" s="83">
        <f t="shared" si="0"/>
        <v>42</v>
      </c>
      <c r="C48" s="16" t="s">
        <v>238</v>
      </c>
      <c r="D48" s="33" t="s">
        <v>16</v>
      </c>
      <c r="E48" s="33" t="s">
        <v>16</v>
      </c>
      <c r="F48" s="84" t="s">
        <v>91</v>
      </c>
      <c r="G48" s="19">
        <v>750</v>
      </c>
      <c r="H48" s="19">
        <v>750</v>
      </c>
      <c r="I48" s="22" t="s">
        <v>192</v>
      </c>
      <c r="J48" s="19">
        <v>2650</v>
      </c>
      <c r="K48" s="31"/>
    </row>
    <row r="49" spans="2:11">
      <c r="B49" s="83">
        <f t="shared" si="0"/>
        <v>43</v>
      </c>
      <c r="C49" s="16" t="s">
        <v>92</v>
      </c>
      <c r="D49" s="17"/>
      <c r="E49" s="17"/>
      <c r="F49" s="84" t="s">
        <v>93</v>
      </c>
      <c r="G49" s="19">
        <v>25</v>
      </c>
      <c r="H49" s="19">
        <v>100</v>
      </c>
      <c r="I49" s="22" t="s">
        <v>192</v>
      </c>
      <c r="J49" s="19">
        <v>350</v>
      </c>
      <c r="K49" s="31"/>
    </row>
    <row r="50" spans="2:11">
      <c r="B50" s="83">
        <f t="shared" si="0"/>
        <v>44</v>
      </c>
      <c r="C50" s="16" t="s">
        <v>94</v>
      </c>
      <c r="D50" s="17"/>
      <c r="E50" s="17"/>
      <c r="F50" s="84" t="s">
        <v>95</v>
      </c>
      <c r="G50" s="19">
        <v>25</v>
      </c>
      <c r="H50" s="19">
        <v>100</v>
      </c>
      <c r="I50" s="22" t="s">
        <v>192</v>
      </c>
      <c r="J50" s="19">
        <v>550</v>
      </c>
      <c r="K50" s="31"/>
    </row>
    <row r="51" spans="2:11">
      <c r="B51" s="83">
        <f t="shared" si="0"/>
        <v>45</v>
      </c>
      <c r="C51" s="16" t="s">
        <v>96</v>
      </c>
      <c r="D51" s="17"/>
      <c r="E51" s="17"/>
      <c r="F51" s="84" t="s">
        <v>97</v>
      </c>
      <c r="G51" s="19">
        <v>25</v>
      </c>
      <c r="H51" s="19">
        <v>100</v>
      </c>
      <c r="I51" s="22" t="s">
        <v>192</v>
      </c>
      <c r="J51" s="19">
        <v>250</v>
      </c>
      <c r="K51" s="31"/>
    </row>
    <row r="52" spans="2:11">
      <c r="B52" s="83">
        <f t="shared" si="0"/>
        <v>46</v>
      </c>
      <c r="C52" s="16" t="s">
        <v>98</v>
      </c>
      <c r="D52" s="63"/>
      <c r="E52" s="63"/>
      <c r="F52" s="84" t="s">
        <v>99</v>
      </c>
      <c r="G52" s="19">
        <v>25</v>
      </c>
      <c r="H52" s="19">
        <v>100</v>
      </c>
      <c r="I52" s="22" t="s">
        <v>192</v>
      </c>
      <c r="J52" s="19">
        <v>1000</v>
      </c>
      <c r="K52" s="31"/>
    </row>
    <row r="53" spans="2:11">
      <c r="B53" s="83">
        <f t="shared" si="0"/>
        <v>47</v>
      </c>
      <c r="C53" s="16" t="s">
        <v>100</v>
      </c>
      <c r="D53" s="17"/>
      <c r="E53" s="17"/>
      <c r="F53" s="84" t="s">
        <v>101</v>
      </c>
      <c r="G53" s="19">
        <v>50</v>
      </c>
      <c r="H53" s="19">
        <v>100</v>
      </c>
      <c r="I53" s="22" t="s">
        <v>192</v>
      </c>
      <c r="J53" s="19">
        <v>250</v>
      </c>
      <c r="K53" s="31"/>
    </row>
    <row r="54" spans="2:11" s="81" customFormat="1">
      <c r="B54" s="83">
        <f t="shared" si="0"/>
        <v>48</v>
      </c>
      <c r="C54" s="16" t="s">
        <v>280</v>
      </c>
      <c r="D54" s="82"/>
      <c r="E54" s="82"/>
      <c r="F54" s="84" t="s">
        <v>281</v>
      </c>
      <c r="G54" s="19">
        <v>25</v>
      </c>
      <c r="H54" s="19">
        <v>100</v>
      </c>
      <c r="I54" s="22" t="s">
        <v>192</v>
      </c>
      <c r="J54" s="19">
        <v>550</v>
      </c>
    </row>
    <row r="55" spans="2:11">
      <c r="B55" s="83">
        <f t="shared" si="0"/>
        <v>49</v>
      </c>
      <c r="C55" s="16" t="s">
        <v>102</v>
      </c>
      <c r="D55" s="17"/>
      <c r="E55" s="17"/>
      <c r="F55" s="84" t="s">
        <v>103</v>
      </c>
      <c r="G55" s="19">
        <v>25</v>
      </c>
      <c r="H55" s="19">
        <v>100</v>
      </c>
      <c r="I55" s="22" t="s">
        <v>192</v>
      </c>
      <c r="J55" s="19">
        <v>450</v>
      </c>
      <c r="K55" s="31"/>
    </row>
    <row r="56" spans="2:11">
      <c r="B56" s="83">
        <f t="shared" si="0"/>
        <v>50</v>
      </c>
      <c r="C56" s="16" t="s">
        <v>104</v>
      </c>
      <c r="D56" s="18" t="s">
        <v>16</v>
      </c>
      <c r="E56" s="17"/>
      <c r="F56" s="84" t="s">
        <v>105</v>
      </c>
      <c r="G56" s="19">
        <v>50</v>
      </c>
      <c r="H56" s="19">
        <v>100</v>
      </c>
      <c r="I56" s="22" t="s">
        <v>192</v>
      </c>
      <c r="J56" s="19">
        <v>300</v>
      </c>
      <c r="K56" s="31"/>
    </row>
    <row r="57" spans="2:11">
      <c r="B57" s="83">
        <f t="shared" si="0"/>
        <v>51</v>
      </c>
      <c r="C57" s="16" t="s">
        <v>106</v>
      </c>
      <c r="D57" s="17"/>
      <c r="E57" s="17"/>
      <c r="F57" s="84" t="s">
        <v>107</v>
      </c>
      <c r="G57" s="19">
        <v>25</v>
      </c>
      <c r="H57" s="19">
        <v>100</v>
      </c>
      <c r="I57" s="22" t="s">
        <v>192</v>
      </c>
      <c r="J57" s="19">
        <v>100</v>
      </c>
      <c r="K57" s="31"/>
    </row>
    <row r="58" spans="2:11">
      <c r="B58" s="83">
        <f t="shared" si="0"/>
        <v>52</v>
      </c>
      <c r="C58" s="16" t="s">
        <v>108</v>
      </c>
      <c r="D58" s="17"/>
      <c r="E58" s="17"/>
      <c r="F58" s="84" t="s">
        <v>109</v>
      </c>
      <c r="G58" s="19">
        <v>25</v>
      </c>
      <c r="H58" s="19">
        <v>100</v>
      </c>
      <c r="I58" s="22" t="s">
        <v>192</v>
      </c>
      <c r="J58" s="19">
        <v>750</v>
      </c>
      <c r="K58" s="31"/>
    </row>
    <row r="59" spans="2:11" s="31" customFormat="1">
      <c r="B59" s="83">
        <f t="shared" si="0"/>
        <v>53</v>
      </c>
      <c r="C59" s="16" t="s">
        <v>253</v>
      </c>
      <c r="D59" s="17"/>
      <c r="E59" s="17"/>
      <c r="F59" s="84" t="s">
        <v>253</v>
      </c>
      <c r="G59" s="19">
        <v>25</v>
      </c>
      <c r="H59" s="19">
        <v>100</v>
      </c>
      <c r="I59" s="22" t="s">
        <v>192</v>
      </c>
      <c r="J59" s="19">
        <v>300</v>
      </c>
    </row>
    <row r="60" spans="2:11">
      <c r="B60" s="83">
        <f t="shared" si="0"/>
        <v>54</v>
      </c>
      <c r="C60" s="16" t="s">
        <v>110</v>
      </c>
      <c r="D60" s="17"/>
      <c r="E60" s="17"/>
      <c r="F60" s="84" t="s">
        <v>110</v>
      </c>
      <c r="G60" s="19">
        <v>50</v>
      </c>
      <c r="H60" s="19">
        <v>100</v>
      </c>
      <c r="I60" s="22" t="s">
        <v>192</v>
      </c>
      <c r="J60" s="19">
        <v>1550</v>
      </c>
      <c r="K60" s="31"/>
    </row>
    <row r="61" spans="2:11">
      <c r="B61" s="83">
        <f t="shared" si="0"/>
        <v>55</v>
      </c>
      <c r="C61" s="16" t="s">
        <v>111</v>
      </c>
      <c r="D61" s="17"/>
      <c r="E61" s="17"/>
      <c r="F61" s="84" t="s">
        <v>112</v>
      </c>
      <c r="G61" s="19">
        <v>25</v>
      </c>
      <c r="H61" s="19">
        <v>100</v>
      </c>
      <c r="I61" s="22" t="s">
        <v>192</v>
      </c>
      <c r="J61" s="19">
        <v>500</v>
      </c>
      <c r="K61" s="31"/>
    </row>
    <row r="62" spans="2:11">
      <c r="B62" s="83">
        <f t="shared" si="0"/>
        <v>56</v>
      </c>
      <c r="C62" s="16" t="s">
        <v>113</v>
      </c>
      <c r="D62" s="17"/>
      <c r="E62" s="17"/>
      <c r="F62" s="84" t="s">
        <v>114</v>
      </c>
      <c r="G62" s="19">
        <v>25</v>
      </c>
      <c r="H62" s="19">
        <v>100</v>
      </c>
      <c r="I62" s="22" t="s">
        <v>192</v>
      </c>
      <c r="J62" s="19">
        <v>450</v>
      </c>
      <c r="K62" s="31"/>
    </row>
    <row r="63" spans="2:11">
      <c r="B63" s="83">
        <f t="shared" si="0"/>
        <v>57</v>
      </c>
      <c r="C63" s="16" t="s">
        <v>115</v>
      </c>
      <c r="D63" s="18" t="s">
        <v>16</v>
      </c>
      <c r="E63" s="17"/>
      <c r="F63" s="84" t="s">
        <v>116</v>
      </c>
      <c r="G63" s="19">
        <v>50</v>
      </c>
      <c r="H63" s="19">
        <v>100</v>
      </c>
      <c r="I63" s="22" t="s">
        <v>192</v>
      </c>
      <c r="J63" s="19">
        <v>300</v>
      </c>
      <c r="K63" s="31"/>
    </row>
    <row r="64" spans="2:11">
      <c r="B64" s="83">
        <f t="shared" si="0"/>
        <v>58</v>
      </c>
      <c r="C64" s="16" t="s">
        <v>117</v>
      </c>
      <c r="D64" s="17"/>
      <c r="E64" s="17"/>
      <c r="F64" s="84" t="s">
        <v>118</v>
      </c>
      <c r="G64" s="19">
        <v>50</v>
      </c>
      <c r="H64" s="19">
        <v>100</v>
      </c>
      <c r="I64" s="22" t="s">
        <v>192</v>
      </c>
      <c r="J64" s="19">
        <v>1500</v>
      </c>
      <c r="K64" s="31"/>
    </row>
    <row r="65" spans="2:11">
      <c r="B65" s="83">
        <f t="shared" si="0"/>
        <v>59</v>
      </c>
      <c r="C65" s="16" t="s">
        <v>119</v>
      </c>
      <c r="D65" s="17"/>
      <c r="E65" s="17"/>
      <c r="F65" s="84" t="s">
        <v>120</v>
      </c>
      <c r="G65" s="19">
        <v>50</v>
      </c>
      <c r="H65" s="19">
        <v>100</v>
      </c>
      <c r="I65" s="22" t="s">
        <v>192</v>
      </c>
      <c r="J65" s="19">
        <v>700</v>
      </c>
      <c r="K65" s="31"/>
    </row>
    <row r="66" spans="2:11">
      <c r="B66" s="83">
        <f t="shared" si="0"/>
        <v>60</v>
      </c>
      <c r="C66" s="16" t="s">
        <v>121</v>
      </c>
      <c r="D66" s="17"/>
      <c r="E66" s="17"/>
      <c r="F66" s="84" t="s">
        <v>122</v>
      </c>
      <c r="G66" s="19">
        <v>25</v>
      </c>
      <c r="H66" s="19">
        <v>100</v>
      </c>
      <c r="I66" s="22" t="s">
        <v>192</v>
      </c>
      <c r="J66" s="19">
        <v>350</v>
      </c>
      <c r="K66" s="31"/>
    </row>
    <row r="67" spans="2:11">
      <c r="B67" s="83">
        <f t="shared" si="0"/>
        <v>61</v>
      </c>
      <c r="C67" s="16" t="s">
        <v>123</v>
      </c>
      <c r="D67" s="17"/>
      <c r="E67" s="17"/>
      <c r="F67" s="84" t="s">
        <v>124</v>
      </c>
      <c r="G67" s="19">
        <v>100</v>
      </c>
      <c r="H67" s="19">
        <v>250</v>
      </c>
      <c r="I67" s="22" t="s">
        <v>192</v>
      </c>
      <c r="J67" s="19">
        <v>2750</v>
      </c>
      <c r="K67" s="31"/>
    </row>
    <row r="68" spans="2:11">
      <c r="B68" s="83">
        <f t="shared" si="0"/>
        <v>62</v>
      </c>
      <c r="C68" s="16" t="s">
        <v>125</v>
      </c>
      <c r="D68" s="17"/>
      <c r="E68" s="17"/>
      <c r="F68" s="84" t="s">
        <v>126</v>
      </c>
      <c r="G68" s="19">
        <v>25</v>
      </c>
      <c r="H68" s="19">
        <v>100</v>
      </c>
      <c r="I68" s="22" t="s">
        <v>192</v>
      </c>
      <c r="J68" s="19">
        <v>300</v>
      </c>
      <c r="K68" s="31"/>
    </row>
    <row r="69" spans="2:11">
      <c r="B69" s="83">
        <f t="shared" si="0"/>
        <v>63</v>
      </c>
      <c r="C69" s="16" t="s">
        <v>127</v>
      </c>
      <c r="D69" s="17"/>
      <c r="E69" s="17"/>
      <c r="F69" s="84" t="s">
        <v>128</v>
      </c>
      <c r="G69" s="19">
        <v>25</v>
      </c>
      <c r="H69" s="19">
        <v>100</v>
      </c>
      <c r="I69" s="22" t="s">
        <v>192</v>
      </c>
      <c r="J69" s="19">
        <v>150</v>
      </c>
      <c r="K69" s="31"/>
    </row>
    <row r="70" spans="2:11">
      <c r="B70" s="83">
        <f t="shared" si="0"/>
        <v>64</v>
      </c>
      <c r="C70" s="16" t="s">
        <v>129</v>
      </c>
      <c r="D70" s="17"/>
      <c r="E70" s="17"/>
      <c r="F70" s="84" t="s">
        <v>130</v>
      </c>
      <c r="G70" s="19">
        <v>25</v>
      </c>
      <c r="H70" s="19">
        <v>100</v>
      </c>
      <c r="I70" s="22" t="s">
        <v>192</v>
      </c>
      <c r="J70" s="19">
        <v>850</v>
      </c>
      <c r="K70" s="31"/>
    </row>
    <row r="71" spans="2:11">
      <c r="B71" s="83">
        <f t="shared" si="0"/>
        <v>65</v>
      </c>
      <c r="C71" s="16" t="s">
        <v>131</v>
      </c>
      <c r="D71" s="18" t="s">
        <v>16</v>
      </c>
      <c r="E71" s="17"/>
      <c r="F71" s="84" t="s">
        <v>132</v>
      </c>
      <c r="G71" s="19">
        <v>50</v>
      </c>
      <c r="H71" s="19">
        <v>100</v>
      </c>
      <c r="I71" s="22" t="s">
        <v>192</v>
      </c>
      <c r="J71" s="19">
        <v>300</v>
      </c>
      <c r="K71" s="31"/>
    </row>
    <row r="72" spans="2:11">
      <c r="B72" s="83">
        <f t="shared" si="0"/>
        <v>66</v>
      </c>
      <c r="C72" s="16" t="s">
        <v>133</v>
      </c>
      <c r="D72" s="17"/>
      <c r="E72" s="17"/>
      <c r="F72" s="84" t="s">
        <v>134</v>
      </c>
      <c r="G72" s="19">
        <v>50</v>
      </c>
      <c r="H72" s="19">
        <v>100</v>
      </c>
      <c r="I72" s="22" t="s">
        <v>192</v>
      </c>
      <c r="J72" s="19">
        <v>200</v>
      </c>
      <c r="K72" s="31"/>
    </row>
    <row r="73" spans="2:11">
      <c r="B73" s="83">
        <f t="shared" si="0"/>
        <v>67</v>
      </c>
      <c r="C73" s="16" t="s">
        <v>135</v>
      </c>
      <c r="D73" s="17"/>
      <c r="E73" s="17"/>
      <c r="F73" s="84" t="s">
        <v>136</v>
      </c>
      <c r="G73" s="19">
        <v>25</v>
      </c>
      <c r="H73" s="19">
        <v>100</v>
      </c>
      <c r="I73" s="22" t="s">
        <v>192</v>
      </c>
      <c r="J73" s="19">
        <v>450</v>
      </c>
      <c r="K73" s="31"/>
    </row>
    <row r="74" spans="2:11">
      <c r="B74" s="83">
        <f t="shared" si="0"/>
        <v>68</v>
      </c>
      <c r="C74" s="16" t="s">
        <v>137</v>
      </c>
      <c r="D74" s="17"/>
      <c r="E74" s="17"/>
      <c r="F74" s="84" t="s">
        <v>138</v>
      </c>
      <c r="G74" s="19">
        <v>25</v>
      </c>
      <c r="H74" s="19">
        <v>100</v>
      </c>
      <c r="I74" s="22" t="s">
        <v>192</v>
      </c>
      <c r="J74" s="19">
        <v>250</v>
      </c>
      <c r="K74" s="31"/>
    </row>
    <row r="75" spans="2:11">
      <c r="B75" s="83">
        <f t="shared" si="0"/>
        <v>69</v>
      </c>
      <c r="C75" s="16" t="s">
        <v>139</v>
      </c>
      <c r="D75" s="18" t="s">
        <v>16</v>
      </c>
      <c r="E75" s="18" t="s">
        <v>16</v>
      </c>
      <c r="F75" s="84" t="s">
        <v>140</v>
      </c>
      <c r="G75" s="19">
        <v>300</v>
      </c>
      <c r="H75" s="19">
        <v>500</v>
      </c>
      <c r="I75" s="22" t="s">
        <v>192</v>
      </c>
      <c r="J75" s="19">
        <v>2500</v>
      </c>
      <c r="K75" s="31"/>
    </row>
    <row r="76" spans="2:11">
      <c r="B76" s="83">
        <f t="shared" si="0"/>
        <v>70</v>
      </c>
      <c r="C76" s="16" t="s">
        <v>141</v>
      </c>
      <c r="D76" s="18" t="s">
        <v>16</v>
      </c>
      <c r="E76" s="17"/>
      <c r="F76" s="84" t="s">
        <v>142</v>
      </c>
      <c r="G76" s="19">
        <v>100</v>
      </c>
      <c r="H76" s="19">
        <v>250</v>
      </c>
      <c r="I76" s="22" t="s">
        <v>192</v>
      </c>
      <c r="J76" s="19">
        <v>2650</v>
      </c>
      <c r="K76" s="31"/>
    </row>
    <row r="77" spans="2:11">
      <c r="B77" s="83">
        <f t="shared" si="0"/>
        <v>71</v>
      </c>
      <c r="C77" s="16" t="s">
        <v>143</v>
      </c>
      <c r="D77" s="17"/>
      <c r="E77" s="17"/>
      <c r="F77" s="84" t="s">
        <v>144</v>
      </c>
      <c r="G77" s="19">
        <v>50</v>
      </c>
      <c r="H77" s="19">
        <v>100</v>
      </c>
      <c r="I77" s="22" t="s">
        <v>192</v>
      </c>
      <c r="J77" s="19">
        <v>250</v>
      </c>
      <c r="K77" s="31"/>
    </row>
    <row r="78" spans="2:11">
      <c r="B78" s="83">
        <f t="shared" si="0"/>
        <v>72</v>
      </c>
      <c r="C78" s="16" t="s">
        <v>145</v>
      </c>
      <c r="D78" s="17"/>
      <c r="E78" s="17"/>
      <c r="F78" s="84" t="s">
        <v>146</v>
      </c>
      <c r="G78" s="19">
        <v>25</v>
      </c>
      <c r="H78" s="19">
        <v>100</v>
      </c>
      <c r="I78" s="22" t="s">
        <v>192</v>
      </c>
      <c r="J78" s="19">
        <v>250</v>
      </c>
      <c r="K78" s="31"/>
    </row>
    <row r="79" spans="2:11">
      <c r="B79" s="83">
        <f t="shared" ref="B79:B82" si="1">+B78+1</f>
        <v>73</v>
      </c>
      <c r="C79" s="16" t="s">
        <v>147</v>
      </c>
      <c r="D79" s="17"/>
      <c r="E79" s="17"/>
      <c r="F79" s="84" t="s">
        <v>148</v>
      </c>
      <c r="G79" s="19">
        <v>25</v>
      </c>
      <c r="H79" s="19">
        <v>100</v>
      </c>
      <c r="I79" s="22" t="s">
        <v>192</v>
      </c>
      <c r="J79" s="19">
        <v>300</v>
      </c>
      <c r="K79" s="31"/>
    </row>
    <row r="80" spans="2:11">
      <c r="B80" s="83">
        <f t="shared" si="1"/>
        <v>74</v>
      </c>
      <c r="C80" s="16" t="s">
        <v>149</v>
      </c>
      <c r="D80" s="18" t="s">
        <v>16</v>
      </c>
      <c r="E80" s="18" t="s">
        <v>16</v>
      </c>
      <c r="F80" s="84" t="s">
        <v>150</v>
      </c>
      <c r="G80" s="19">
        <v>300</v>
      </c>
      <c r="H80" s="19">
        <v>500</v>
      </c>
      <c r="I80" s="22" t="s">
        <v>192</v>
      </c>
      <c r="J80" s="19">
        <v>1000</v>
      </c>
      <c r="K80" s="31"/>
    </row>
    <row r="81" spans="2:11">
      <c r="B81" s="83">
        <f t="shared" si="1"/>
        <v>75</v>
      </c>
      <c r="C81" s="16" t="s">
        <v>151</v>
      </c>
      <c r="D81" s="17"/>
      <c r="E81" s="17"/>
      <c r="F81" s="84" t="s">
        <v>152</v>
      </c>
      <c r="G81" s="19">
        <v>50</v>
      </c>
      <c r="H81" s="19">
        <v>100</v>
      </c>
      <c r="I81" s="22" t="s">
        <v>192</v>
      </c>
      <c r="J81" s="19">
        <v>550</v>
      </c>
      <c r="K81" s="31"/>
    </row>
    <row r="82" spans="2:11">
      <c r="B82" s="83">
        <f t="shared" si="1"/>
        <v>76</v>
      </c>
      <c r="C82" s="16" t="s">
        <v>153</v>
      </c>
      <c r="D82" s="17"/>
      <c r="E82" s="17"/>
      <c r="F82" s="84" t="s">
        <v>154</v>
      </c>
      <c r="G82" s="19">
        <v>25</v>
      </c>
      <c r="H82" s="19">
        <v>100</v>
      </c>
      <c r="I82" s="22" t="s">
        <v>192</v>
      </c>
      <c r="J82" s="19">
        <v>550</v>
      </c>
      <c r="K82" s="31"/>
    </row>
    <row r="83" spans="2:11">
      <c r="J83" s="81"/>
      <c r="K83" s="81"/>
    </row>
  </sheetData>
  <conditionalFormatting sqref="H7:H82">
    <cfRule type="cellIs" dxfId="37" priority="71" operator="lessThan">
      <formula>#REF!</formula>
    </cfRule>
  </conditionalFormatting>
  <conditionalFormatting sqref="H14">
    <cfRule type="cellIs" dxfId="36" priority="70" operator="lessThan">
      <formula>#REF!</formula>
    </cfRule>
  </conditionalFormatting>
  <conditionalFormatting sqref="I8:I14">
    <cfRule type="cellIs" dxfId="35" priority="68" operator="lessThan">
      <formula>#REF!</formula>
    </cfRule>
  </conditionalFormatting>
  <conditionalFormatting sqref="I7:J82">
    <cfRule type="cellIs" dxfId="34" priority="42" operator="lessThan">
      <formula>#REF!</formula>
    </cfRule>
  </conditionalFormatting>
  <conditionalFormatting sqref="H15 H17:H25 H27:H37 H39:H40 H42:H53 H55:H82">
    <cfRule type="cellIs" dxfId="33" priority="43" operator="lessThan">
      <formula>#REF!</formula>
    </cfRule>
  </conditionalFormatting>
  <conditionalFormatting sqref="H16">
    <cfRule type="cellIs" dxfId="32" priority="25" operator="lessThan">
      <formula>#REF!</formula>
    </cfRule>
  </conditionalFormatting>
  <conditionalFormatting sqref="I16">
    <cfRule type="cellIs" dxfId="31" priority="21" operator="lessThan">
      <formula>#REF!</formula>
    </cfRule>
  </conditionalFormatting>
  <conditionalFormatting sqref="H26">
    <cfRule type="cellIs" dxfId="30" priority="20" operator="lessThan">
      <formula>#REF!</formula>
    </cfRule>
  </conditionalFormatting>
  <conditionalFormatting sqref="I26">
    <cfRule type="cellIs" dxfId="29" priority="16" operator="lessThan">
      <formula>#REF!</formula>
    </cfRule>
  </conditionalFormatting>
  <conditionalFormatting sqref="I41">
    <cfRule type="cellIs" dxfId="28" priority="6" operator="lessThan">
      <formula>#REF!</formula>
    </cfRule>
  </conditionalFormatting>
  <conditionalFormatting sqref="H38">
    <cfRule type="cellIs" dxfId="27" priority="15" operator="lessThan">
      <formula>#REF!</formula>
    </cfRule>
  </conditionalFormatting>
  <conditionalFormatting sqref="H41">
    <cfRule type="cellIs" dxfId="26" priority="11" operator="lessThan">
      <formula>#REF!</formula>
    </cfRule>
  </conditionalFormatting>
  <conditionalFormatting sqref="I38">
    <cfRule type="cellIs" dxfId="25" priority="7" operator="lessThan">
      <formula>#REF!</formula>
    </cfRule>
  </conditionalFormatting>
  <conditionalFormatting sqref="H54">
    <cfRule type="cellIs" dxfId="24" priority="5" operator="lessThan">
      <formula>#REF!</formula>
    </cfRule>
  </conditionalFormatting>
  <conditionalFormatting sqref="I54">
    <cfRule type="cellIs" dxfId="23"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7"/>
  <sheetViews>
    <sheetView zoomScale="80" zoomScaleNormal="80" workbookViewId="0">
      <selection activeCell="I7" sqref="I7"/>
    </sheetView>
  </sheetViews>
  <sheetFormatPr defaultRowHeight="12.75"/>
  <cols>
    <col min="1" max="1" width="3.7109375" style="31" customWidth="1"/>
    <col min="2" max="2" width="5.7109375" style="31" customWidth="1"/>
    <col min="3" max="3" width="40.7109375" style="31" customWidth="1"/>
    <col min="4" max="5" width="13.7109375" style="31" customWidth="1"/>
    <col min="6" max="9" width="27.7109375" style="31" customWidth="1"/>
    <col min="10" max="10" width="3.7109375" style="31" customWidth="1"/>
    <col min="11" max="16384" width="9.140625" style="31"/>
  </cols>
  <sheetData>
    <row r="2" spans="2:9" ht="15.75">
      <c r="B2" s="39" t="s">
        <v>155</v>
      </c>
      <c r="C2" s="36"/>
      <c r="D2" s="37"/>
      <c r="E2" s="37"/>
      <c r="F2" s="38"/>
      <c r="G2" s="30"/>
      <c r="H2" s="30"/>
      <c r="I2" s="30"/>
    </row>
    <row r="3" spans="2:9" ht="15.75">
      <c r="B3" s="40" t="s">
        <v>156</v>
      </c>
      <c r="D3" s="32"/>
      <c r="E3" s="32"/>
      <c r="F3" s="30"/>
      <c r="G3" s="30"/>
      <c r="H3" s="30"/>
      <c r="I3" s="30"/>
    </row>
    <row r="4" spans="2:9">
      <c r="C4" s="9"/>
      <c r="D4" s="32"/>
      <c r="E4" s="32"/>
      <c r="F4" s="30"/>
      <c r="G4" s="30"/>
      <c r="H4" s="30"/>
      <c r="I4" s="30"/>
    </row>
    <row r="5" spans="2:9" ht="60" customHeight="1" thickBot="1">
      <c r="B5" s="41"/>
      <c r="C5" s="41"/>
      <c r="D5" s="11" t="s">
        <v>157</v>
      </c>
      <c r="E5" s="11" t="s">
        <v>3</v>
      </c>
      <c r="F5" s="43" t="s">
        <v>18</v>
      </c>
      <c r="G5" s="43" t="s">
        <v>19</v>
      </c>
      <c r="H5" s="43" t="s">
        <v>187</v>
      </c>
      <c r="I5" s="48" t="s">
        <v>293</v>
      </c>
    </row>
    <row r="6" spans="2:9" ht="60" customHeight="1">
      <c r="B6" s="41"/>
      <c r="C6" s="41"/>
      <c r="D6" s="20" t="s">
        <v>158</v>
      </c>
      <c r="E6" s="13" t="s">
        <v>3</v>
      </c>
      <c r="F6" s="42" t="s">
        <v>5</v>
      </c>
      <c r="G6" s="42" t="s">
        <v>6</v>
      </c>
      <c r="H6" s="42" t="s">
        <v>186</v>
      </c>
      <c r="I6" s="53" t="s">
        <v>294</v>
      </c>
    </row>
    <row r="7" spans="2:9">
      <c r="B7" s="35">
        <v>1</v>
      </c>
      <c r="C7" s="16" t="s">
        <v>24</v>
      </c>
      <c r="D7" s="33" t="s">
        <v>16</v>
      </c>
      <c r="E7" s="33" t="s">
        <v>24</v>
      </c>
      <c r="F7" s="19">
        <v>10</v>
      </c>
      <c r="G7" s="19">
        <v>10</v>
      </c>
      <c r="H7" s="22" t="s">
        <v>192</v>
      </c>
      <c r="I7" s="19">
        <v>200</v>
      </c>
    </row>
    <row r="8" spans="2:9">
      <c r="B8" s="35">
        <f>B7+1</f>
        <v>2</v>
      </c>
      <c r="C8" s="16" t="s">
        <v>25</v>
      </c>
      <c r="D8" s="33" t="s">
        <v>16</v>
      </c>
      <c r="E8" s="33" t="s">
        <v>26</v>
      </c>
      <c r="F8" s="19">
        <v>10</v>
      </c>
      <c r="G8" s="19">
        <v>10</v>
      </c>
      <c r="H8" s="22" t="s">
        <v>192</v>
      </c>
      <c r="I8" s="19">
        <v>200</v>
      </c>
    </row>
    <row r="9" spans="2:9">
      <c r="B9" s="35">
        <f t="shared" ref="B9:B57" si="0">B8+1</f>
        <v>3</v>
      </c>
      <c r="C9" s="16" t="s">
        <v>29</v>
      </c>
      <c r="D9" s="33" t="s">
        <v>16</v>
      </c>
      <c r="E9" s="33" t="s">
        <v>30</v>
      </c>
      <c r="F9" s="19">
        <v>50</v>
      </c>
      <c r="G9" s="19">
        <v>50</v>
      </c>
      <c r="H9" s="22" t="s">
        <v>192</v>
      </c>
      <c r="I9" s="19">
        <v>750</v>
      </c>
    </row>
    <row r="10" spans="2:9">
      <c r="B10" s="35">
        <f t="shared" si="0"/>
        <v>4</v>
      </c>
      <c r="C10" s="16" t="s">
        <v>31</v>
      </c>
      <c r="D10" s="33" t="s">
        <v>16</v>
      </c>
      <c r="E10" s="33" t="s">
        <v>32</v>
      </c>
      <c r="F10" s="19">
        <v>10</v>
      </c>
      <c r="G10" s="19">
        <v>10</v>
      </c>
      <c r="H10" s="22" t="s">
        <v>192</v>
      </c>
      <c r="I10" s="19">
        <v>150</v>
      </c>
    </row>
    <row r="11" spans="2:9">
      <c r="B11" s="35">
        <f t="shared" si="0"/>
        <v>5</v>
      </c>
      <c r="C11" s="16" t="s">
        <v>33</v>
      </c>
      <c r="D11" s="33" t="s">
        <v>16</v>
      </c>
      <c r="E11" s="33" t="s">
        <v>34</v>
      </c>
      <c r="F11" s="19">
        <v>10</v>
      </c>
      <c r="G11" s="19">
        <v>10</v>
      </c>
      <c r="H11" s="22" t="s">
        <v>192</v>
      </c>
      <c r="I11" s="19">
        <v>300</v>
      </c>
    </row>
    <row r="12" spans="2:9">
      <c r="B12" s="35">
        <f t="shared" si="0"/>
        <v>6</v>
      </c>
      <c r="C12" s="16" t="s">
        <v>35</v>
      </c>
      <c r="D12" s="33" t="s">
        <v>16</v>
      </c>
      <c r="E12" s="33" t="s">
        <v>36</v>
      </c>
      <c r="F12" s="19">
        <v>10</v>
      </c>
      <c r="G12" s="19">
        <v>10</v>
      </c>
      <c r="H12" s="22" t="s">
        <v>192</v>
      </c>
      <c r="I12" s="19">
        <v>200</v>
      </c>
    </row>
    <row r="13" spans="2:9">
      <c r="B13" s="35">
        <f t="shared" si="0"/>
        <v>7</v>
      </c>
      <c r="C13" s="16" t="s">
        <v>37</v>
      </c>
      <c r="D13" s="17"/>
      <c r="E13" s="33" t="s">
        <v>38</v>
      </c>
      <c r="F13" s="19">
        <v>10</v>
      </c>
      <c r="G13" s="19">
        <v>10</v>
      </c>
      <c r="H13" s="22" t="s">
        <v>192</v>
      </c>
      <c r="I13" s="19">
        <v>500</v>
      </c>
    </row>
    <row r="14" spans="2:9">
      <c r="B14" s="35">
        <f t="shared" si="0"/>
        <v>8</v>
      </c>
      <c r="C14" s="16" t="s">
        <v>39</v>
      </c>
      <c r="D14" s="33" t="s">
        <v>16</v>
      </c>
      <c r="E14" s="33" t="s">
        <v>40</v>
      </c>
      <c r="F14" s="19">
        <v>10</v>
      </c>
      <c r="G14" s="19">
        <v>10</v>
      </c>
      <c r="H14" s="22" t="s">
        <v>192</v>
      </c>
      <c r="I14" s="19">
        <v>400</v>
      </c>
    </row>
    <row r="15" spans="2:9">
      <c r="B15" s="35">
        <f t="shared" si="0"/>
        <v>9</v>
      </c>
      <c r="C15" s="16" t="s">
        <v>41</v>
      </c>
      <c r="D15" s="33" t="s">
        <v>16</v>
      </c>
      <c r="E15" s="33" t="s">
        <v>42</v>
      </c>
      <c r="F15" s="19">
        <v>200</v>
      </c>
      <c r="G15" s="19">
        <v>200</v>
      </c>
      <c r="H15" s="22" t="s">
        <v>192</v>
      </c>
      <c r="I15" s="19">
        <v>9250</v>
      </c>
    </row>
    <row r="16" spans="2:9">
      <c r="B16" s="35">
        <f t="shared" si="0"/>
        <v>10</v>
      </c>
      <c r="C16" s="16" t="s">
        <v>45</v>
      </c>
      <c r="D16" s="33" t="s">
        <v>16</v>
      </c>
      <c r="E16" s="33" t="s">
        <v>46</v>
      </c>
      <c r="F16" s="19">
        <v>50</v>
      </c>
      <c r="G16" s="19">
        <v>50</v>
      </c>
      <c r="H16" s="22" t="s">
        <v>192</v>
      </c>
      <c r="I16" s="19">
        <v>700</v>
      </c>
    </row>
    <row r="17" spans="2:9">
      <c r="B17" s="35">
        <f t="shared" si="0"/>
        <v>11</v>
      </c>
      <c r="C17" s="16" t="s">
        <v>47</v>
      </c>
      <c r="D17" s="17"/>
      <c r="E17" s="33" t="s">
        <v>48</v>
      </c>
      <c r="F17" s="19">
        <v>10</v>
      </c>
      <c r="G17" s="19">
        <v>10</v>
      </c>
      <c r="H17" s="22" t="s">
        <v>192</v>
      </c>
      <c r="I17" s="19">
        <v>350</v>
      </c>
    </row>
    <row r="18" spans="2:9">
      <c r="B18" s="35">
        <f t="shared" si="0"/>
        <v>12</v>
      </c>
      <c r="C18" s="16" t="s">
        <v>49</v>
      </c>
      <c r="D18" s="17"/>
      <c r="E18" s="33" t="s">
        <v>50</v>
      </c>
      <c r="F18" s="19">
        <v>10</v>
      </c>
      <c r="G18" s="19">
        <v>10</v>
      </c>
      <c r="H18" s="22" t="s">
        <v>192</v>
      </c>
      <c r="I18" s="19">
        <v>300</v>
      </c>
    </row>
    <row r="19" spans="2:9">
      <c r="B19" s="35">
        <f t="shared" si="0"/>
        <v>13</v>
      </c>
      <c r="C19" s="16" t="s">
        <v>53</v>
      </c>
      <c r="D19" s="33" t="s">
        <v>16</v>
      </c>
      <c r="E19" s="33" t="s">
        <v>54</v>
      </c>
      <c r="F19" s="19">
        <v>50</v>
      </c>
      <c r="G19" s="19">
        <v>50</v>
      </c>
      <c r="H19" s="22" t="s">
        <v>192</v>
      </c>
      <c r="I19" s="19">
        <v>700</v>
      </c>
    </row>
    <row r="20" spans="2:9">
      <c r="B20" s="35">
        <f t="shared" si="0"/>
        <v>14</v>
      </c>
      <c r="C20" s="16" t="s">
        <v>55</v>
      </c>
      <c r="D20" s="33" t="s">
        <v>16</v>
      </c>
      <c r="E20" s="33" t="s">
        <v>56</v>
      </c>
      <c r="F20" s="19">
        <v>10</v>
      </c>
      <c r="G20" s="19">
        <v>10</v>
      </c>
      <c r="H20" s="22" t="s">
        <v>192</v>
      </c>
      <c r="I20" s="19">
        <v>150</v>
      </c>
    </row>
    <row r="21" spans="2:9">
      <c r="B21" s="35">
        <f t="shared" si="0"/>
        <v>15</v>
      </c>
      <c r="C21" s="16" t="s">
        <v>159</v>
      </c>
      <c r="D21" s="17"/>
      <c r="E21" s="33" t="s">
        <v>160</v>
      </c>
      <c r="F21" s="19">
        <v>50</v>
      </c>
      <c r="G21" s="19">
        <v>50</v>
      </c>
      <c r="H21" s="22" t="s">
        <v>192</v>
      </c>
      <c r="I21" s="19">
        <v>1600</v>
      </c>
    </row>
    <row r="22" spans="2:9">
      <c r="B22" s="35">
        <f t="shared" si="0"/>
        <v>16</v>
      </c>
      <c r="C22" s="16" t="s">
        <v>59</v>
      </c>
      <c r="D22" s="33" t="s">
        <v>16</v>
      </c>
      <c r="E22" s="33" t="s">
        <v>60</v>
      </c>
      <c r="F22" s="19">
        <v>50</v>
      </c>
      <c r="G22" s="19">
        <v>50</v>
      </c>
      <c r="H22" s="22" t="s">
        <v>192</v>
      </c>
      <c r="I22" s="19">
        <v>300</v>
      </c>
    </row>
    <row r="23" spans="2:9">
      <c r="B23" s="35">
        <f t="shared" si="0"/>
        <v>17</v>
      </c>
      <c r="C23" s="16" t="s">
        <v>61</v>
      </c>
      <c r="D23" s="33" t="s">
        <v>16</v>
      </c>
      <c r="E23" s="33" t="s">
        <v>62</v>
      </c>
      <c r="F23" s="19">
        <v>10</v>
      </c>
      <c r="G23" s="19">
        <v>10</v>
      </c>
      <c r="H23" s="22" t="s">
        <v>192</v>
      </c>
      <c r="I23" s="19">
        <v>300</v>
      </c>
    </row>
    <row r="24" spans="2:9">
      <c r="B24" s="35">
        <f t="shared" si="0"/>
        <v>18</v>
      </c>
      <c r="C24" s="16" t="s">
        <v>71</v>
      </c>
      <c r="D24" s="33" t="s">
        <v>16</v>
      </c>
      <c r="E24" s="33" t="s">
        <v>71</v>
      </c>
      <c r="F24" s="19">
        <v>50</v>
      </c>
      <c r="G24" s="19">
        <v>50</v>
      </c>
      <c r="H24" s="22" t="s">
        <v>192</v>
      </c>
      <c r="I24" s="19">
        <v>450</v>
      </c>
    </row>
    <row r="25" spans="2:9">
      <c r="B25" s="35">
        <f t="shared" si="0"/>
        <v>19</v>
      </c>
      <c r="C25" s="16" t="s">
        <v>72</v>
      </c>
      <c r="D25" s="33" t="s">
        <v>16</v>
      </c>
      <c r="E25" s="33" t="s">
        <v>72</v>
      </c>
      <c r="F25" s="19">
        <v>50</v>
      </c>
      <c r="G25" s="19">
        <v>50</v>
      </c>
      <c r="H25" s="22" t="s">
        <v>192</v>
      </c>
      <c r="I25" s="19">
        <v>200</v>
      </c>
    </row>
    <row r="26" spans="2:9">
      <c r="B26" s="35">
        <f t="shared" si="0"/>
        <v>20</v>
      </c>
      <c r="C26" s="16" t="s">
        <v>73</v>
      </c>
      <c r="D26" s="33" t="s">
        <v>16</v>
      </c>
      <c r="E26" s="33" t="s">
        <v>73</v>
      </c>
      <c r="F26" s="19">
        <v>10</v>
      </c>
      <c r="G26" s="19">
        <v>10</v>
      </c>
      <c r="H26" s="22" t="s">
        <v>192</v>
      </c>
      <c r="I26" s="19">
        <v>150</v>
      </c>
    </row>
    <row r="27" spans="2:9">
      <c r="B27" s="35">
        <f t="shared" si="0"/>
        <v>21</v>
      </c>
      <c r="C27" s="16" t="s">
        <v>74</v>
      </c>
      <c r="D27" s="33" t="s">
        <v>16</v>
      </c>
      <c r="E27" s="33" t="s">
        <v>75</v>
      </c>
      <c r="F27" s="19">
        <v>10</v>
      </c>
      <c r="G27" s="19">
        <v>10</v>
      </c>
      <c r="H27" s="22" t="s">
        <v>192</v>
      </c>
      <c r="I27" s="19">
        <v>250</v>
      </c>
    </row>
    <row r="28" spans="2:9">
      <c r="B28" s="35">
        <f t="shared" si="0"/>
        <v>22</v>
      </c>
      <c r="C28" s="16" t="s">
        <v>76</v>
      </c>
      <c r="D28" s="33" t="s">
        <v>16</v>
      </c>
      <c r="E28" s="33" t="s">
        <v>77</v>
      </c>
      <c r="F28" s="19">
        <v>10</v>
      </c>
      <c r="G28" s="19">
        <v>10</v>
      </c>
      <c r="H28" s="22" t="s">
        <v>192</v>
      </c>
      <c r="I28" s="19">
        <v>100</v>
      </c>
    </row>
    <row r="29" spans="2:9">
      <c r="B29" s="35">
        <f t="shared" si="0"/>
        <v>23</v>
      </c>
      <c r="C29" s="16" t="s">
        <v>78</v>
      </c>
      <c r="D29" s="33" t="s">
        <v>16</v>
      </c>
      <c r="E29" s="33" t="s">
        <v>79</v>
      </c>
      <c r="F29" s="19">
        <v>50</v>
      </c>
      <c r="G29" s="19">
        <v>50</v>
      </c>
      <c r="H29" s="22" t="s">
        <v>192</v>
      </c>
      <c r="I29" s="19">
        <v>250</v>
      </c>
    </row>
    <row r="30" spans="2:9">
      <c r="B30" s="35">
        <f t="shared" si="0"/>
        <v>24</v>
      </c>
      <c r="C30" s="16" t="s">
        <v>80</v>
      </c>
      <c r="D30" s="33" t="s">
        <v>16</v>
      </c>
      <c r="E30" s="33" t="s">
        <v>81</v>
      </c>
      <c r="F30" s="19">
        <v>10</v>
      </c>
      <c r="G30" s="19">
        <v>10</v>
      </c>
      <c r="H30" s="22" t="s">
        <v>192</v>
      </c>
      <c r="I30" s="19">
        <v>250</v>
      </c>
    </row>
    <row r="31" spans="2:9">
      <c r="B31" s="35">
        <f t="shared" si="0"/>
        <v>25</v>
      </c>
      <c r="C31" s="16" t="s">
        <v>82</v>
      </c>
      <c r="D31" s="33" t="s">
        <v>16</v>
      </c>
      <c r="E31" s="33" t="s">
        <v>83</v>
      </c>
      <c r="F31" s="19">
        <v>50</v>
      </c>
      <c r="G31" s="19">
        <v>50</v>
      </c>
      <c r="H31" s="22" t="s">
        <v>192</v>
      </c>
      <c r="I31" s="19">
        <v>750</v>
      </c>
    </row>
    <row r="32" spans="2:9">
      <c r="B32" s="35">
        <f t="shared" si="0"/>
        <v>26</v>
      </c>
      <c r="C32" s="16" t="s">
        <v>84</v>
      </c>
      <c r="D32" s="33" t="s">
        <v>16</v>
      </c>
      <c r="E32" s="33" t="s">
        <v>85</v>
      </c>
      <c r="F32" s="19">
        <v>50</v>
      </c>
      <c r="G32" s="19">
        <v>50</v>
      </c>
      <c r="H32" s="22" t="s">
        <v>192</v>
      </c>
      <c r="I32" s="19">
        <v>1850</v>
      </c>
    </row>
    <row r="33" spans="2:9">
      <c r="B33" s="35">
        <f t="shared" si="0"/>
        <v>27</v>
      </c>
      <c r="C33" s="16" t="s">
        <v>86</v>
      </c>
      <c r="D33" s="17"/>
      <c r="E33" s="33" t="s">
        <v>87</v>
      </c>
      <c r="F33" s="19">
        <v>10</v>
      </c>
      <c r="G33" s="19">
        <v>10</v>
      </c>
      <c r="H33" s="22" t="s">
        <v>192</v>
      </c>
      <c r="I33" s="19">
        <v>400</v>
      </c>
    </row>
    <row r="34" spans="2:9">
      <c r="B34" s="35">
        <f t="shared" si="0"/>
        <v>28</v>
      </c>
      <c r="C34" s="16" t="s">
        <v>238</v>
      </c>
      <c r="D34" s="33" t="s">
        <v>16</v>
      </c>
      <c r="E34" s="33" t="s">
        <v>91</v>
      </c>
      <c r="F34" s="19">
        <v>150</v>
      </c>
      <c r="G34" s="19">
        <v>150</v>
      </c>
      <c r="H34" s="22" t="s">
        <v>192</v>
      </c>
      <c r="I34" s="19">
        <v>750</v>
      </c>
    </row>
    <row r="35" spans="2:9">
      <c r="B35" s="35">
        <f t="shared" si="0"/>
        <v>29</v>
      </c>
      <c r="C35" s="16" t="s">
        <v>94</v>
      </c>
      <c r="D35" s="17"/>
      <c r="E35" s="33" t="s">
        <v>95</v>
      </c>
      <c r="F35" s="19">
        <v>10</v>
      </c>
      <c r="G35" s="19">
        <v>10</v>
      </c>
      <c r="H35" s="22" t="s">
        <v>192</v>
      </c>
      <c r="I35" s="19">
        <v>500</v>
      </c>
    </row>
    <row r="36" spans="2:9">
      <c r="B36" s="35">
        <f t="shared" si="0"/>
        <v>30</v>
      </c>
      <c r="C36" s="16" t="s">
        <v>96</v>
      </c>
      <c r="D36" s="17"/>
      <c r="E36" s="33" t="s">
        <v>97</v>
      </c>
      <c r="F36" s="19">
        <v>10</v>
      </c>
      <c r="G36" s="19">
        <v>10</v>
      </c>
      <c r="H36" s="22" t="s">
        <v>192</v>
      </c>
      <c r="I36" s="19">
        <v>250</v>
      </c>
    </row>
    <row r="37" spans="2:9">
      <c r="B37" s="35">
        <f t="shared" si="0"/>
        <v>31</v>
      </c>
      <c r="C37" s="16" t="s">
        <v>100</v>
      </c>
      <c r="D37" s="33" t="s">
        <v>16</v>
      </c>
      <c r="E37" s="33" t="s">
        <v>101</v>
      </c>
      <c r="F37" s="19">
        <v>50</v>
      </c>
      <c r="G37" s="19">
        <v>50</v>
      </c>
      <c r="H37" s="22" t="s">
        <v>192</v>
      </c>
      <c r="I37" s="19">
        <v>250</v>
      </c>
    </row>
    <row r="38" spans="2:9">
      <c r="B38" s="35">
        <f t="shared" si="0"/>
        <v>32</v>
      </c>
      <c r="C38" s="16" t="s">
        <v>102</v>
      </c>
      <c r="D38" s="33" t="s">
        <v>16</v>
      </c>
      <c r="E38" s="33" t="s">
        <v>103</v>
      </c>
      <c r="F38" s="19">
        <v>10</v>
      </c>
      <c r="G38" s="19">
        <v>10</v>
      </c>
      <c r="H38" s="22" t="s">
        <v>192</v>
      </c>
      <c r="I38" s="19">
        <v>500</v>
      </c>
    </row>
    <row r="39" spans="2:9">
      <c r="B39" s="35">
        <f t="shared" si="0"/>
        <v>33</v>
      </c>
      <c r="C39" s="16" t="s">
        <v>104</v>
      </c>
      <c r="D39" s="33" t="s">
        <v>16</v>
      </c>
      <c r="E39" s="33" t="s">
        <v>105</v>
      </c>
      <c r="F39" s="19">
        <v>50</v>
      </c>
      <c r="G39" s="19">
        <v>50</v>
      </c>
      <c r="H39" s="22" t="s">
        <v>192</v>
      </c>
      <c r="I39" s="19">
        <v>300</v>
      </c>
    </row>
    <row r="40" spans="2:9">
      <c r="B40" s="35">
        <f t="shared" si="0"/>
        <v>34</v>
      </c>
      <c r="C40" s="16" t="s">
        <v>106</v>
      </c>
      <c r="D40" s="17"/>
      <c r="E40" s="33" t="s">
        <v>107</v>
      </c>
      <c r="F40" s="19">
        <v>10</v>
      </c>
      <c r="G40" s="19">
        <v>10</v>
      </c>
      <c r="H40" s="22" t="s">
        <v>192</v>
      </c>
      <c r="I40" s="19">
        <v>100</v>
      </c>
    </row>
    <row r="41" spans="2:9">
      <c r="B41" s="35">
        <f t="shared" si="0"/>
        <v>35</v>
      </c>
      <c r="C41" s="16" t="s">
        <v>253</v>
      </c>
      <c r="D41" s="17"/>
      <c r="E41" s="33" t="s">
        <v>253</v>
      </c>
      <c r="F41" s="19">
        <v>10</v>
      </c>
      <c r="G41" s="19">
        <v>10</v>
      </c>
      <c r="H41" s="22" t="s">
        <v>192</v>
      </c>
      <c r="I41" s="19">
        <v>300</v>
      </c>
    </row>
    <row r="42" spans="2:9">
      <c r="B42" s="35">
        <f t="shared" si="0"/>
        <v>36</v>
      </c>
      <c r="C42" s="16" t="s">
        <v>254</v>
      </c>
      <c r="D42" s="17"/>
      <c r="E42" s="33" t="s">
        <v>114</v>
      </c>
      <c r="F42" s="19">
        <v>10</v>
      </c>
      <c r="G42" s="19">
        <v>10</v>
      </c>
      <c r="H42" s="22" t="s">
        <v>192</v>
      </c>
      <c r="I42" s="19">
        <v>500</v>
      </c>
    </row>
    <row r="43" spans="2:9">
      <c r="B43" s="35">
        <f t="shared" si="0"/>
        <v>37</v>
      </c>
      <c r="C43" s="16" t="s">
        <v>115</v>
      </c>
      <c r="D43" s="33" t="s">
        <v>16</v>
      </c>
      <c r="E43" s="33" t="s">
        <v>116</v>
      </c>
      <c r="F43" s="19">
        <v>50</v>
      </c>
      <c r="G43" s="19">
        <v>50</v>
      </c>
      <c r="H43" s="22" t="s">
        <v>192</v>
      </c>
      <c r="I43" s="19">
        <v>300</v>
      </c>
    </row>
    <row r="44" spans="2:9">
      <c r="B44" s="35">
        <f t="shared" si="0"/>
        <v>38</v>
      </c>
      <c r="C44" s="16" t="s">
        <v>119</v>
      </c>
      <c r="D44" s="33" t="s">
        <v>16</v>
      </c>
      <c r="E44" s="33" t="s">
        <v>120</v>
      </c>
      <c r="F44" s="19">
        <v>50</v>
      </c>
      <c r="G44" s="19">
        <v>50</v>
      </c>
      <c r="H44" s="22" t="s">
        <v>192</v>
      </c>
      <c r="I44" s="19">
        <v>700</v>
      </c>
    </row>
    <row r="45" spans="2:9">
      <c r="B45" s="35">
        <f t="shared" si="0"/>
        <v>39</v>
      </c>
      <c r="C45" s="16" t="s">
        <v>125</v>
      </c>
      <c r="D45" s="33" t="s">
        <v>16</v>
      </c>
      <c r="E45" s="33" t="s">
        <v>126</v>
      </c>
      <c r="F45" s="19">
        <v>50</v>
      </c>
      <c r="G45" s="19">
        <v>50</v>
      </c>
      <c r="H45" s="22" t="s">
        <v>192</v>
      </c>
      <c r="I45" s="19">
        <v>300</v>
      </c>
    </row>
    <row r="46" spans="2:9">
      <c r="B46" s="35">
        <f t="shared" si="0"/>
        <v>40</v>
      </c>
      <c r="C46" s="16" t="s">
        <v>129</v>
      </c>
      <c r="D46" s="33" t="s">
        <v>16</v>
      </c>
      <c r="E46" s="33" t="s">
        <v>130</v>
      </c>
      <c r="F46" s="19">
        <v>50</v>
      </c>
      <c r="G46" s="19">
        <v>50</v>
      </c>
      <c r="H46" s="22" t="s">
        <v>192</v>
      </c>
      <c r="I46" s="19">
        <v>850</v>
      </c>
    </row>
    <row r="47" spans="2:9">
      <c r="B47" s="35">
        <f t="shared" si="0"/>
        <v>41</v>
      </c>
      <c r="C47" s="16" t="s">
        <v>131</v>
      </c>
      <c r="D47" s="33" t="s">
        <v>16</v>
      </c>
      <c r="E47" s="33" t="s">
        <v>132</v>
      </c>
      <c r="F47" s="19">
        <v>50</v>
      </c>
      <c r="G47" s="19">
        <v>50</v>
      </c>
      <c r="H47" s="22" t="s">
        <v>192</v>
      </c>
      <c r="I47" s="19">
        <v>300</v>
      </c>
    </row>
    <row r="48" spans="2:9">
      <c r="B48" s="83">
        <f t="shared" si="0"/>
        <v>42</v>
      </c>
      <c r="C48" s="16" t="s">
        <v>133</v>
      </c>
      <c r="D48" s="33" t="s">
        <v>16</v>
      </c>
      <c r="E48" s="33" t="s">
        <v>134</v>
      </c>
      <c r="F48" s="19">
        <v>10</v>
      </c>
      <c r="G48" s="19">
        <v>10</v>
      </c>
      <c r="H48" s="22" t="s">
        <v>192</v>
      </c>
      <c r="I48" s="19">
        <v>200</v>
      </c>
    </row>
    <row r="49" spans="2:9" s="81" customFormat="1">
      <c r="B49" s="83">
        <f t="shared" si="0"/>
        <v>43</v>
      </c>
      <c r="C49" s="16" t="s">
        <v>137</v>
      </c>
      <c r="D49" s="86"/>
      <c r="E49" s="84" t="s">
        <v>138</v>
      </c>
      <c r="F49" s="19">
        <v>10</v>
      </c>
      <c r="G49" s="19">
        <v>10</v>
      </c>
      <c r="H49" s="22" t="s">
        <v>192</v>
      </c>
      <c r="I49" s="19">
        <v>250</v>
      </c>
    </row>
    <row r="50" spans="2:9">
      <c r="B50" s="83">
        <f t="shared" si="0"/>
        <v>44</v>
      </c>
      <c r="C50" s="16" t="s">
        <v>139</v>
      </c>
      <c r="D50" s="33" t="s">
        <v>16</v>
      </c>
      <c r="E50" s="33" t="s">
        <v>140</v>
      </c>
      <c r="F50" s="19">
        <v>50</v>
      </c>
      <c r="G50" s="19">
        <v>50</v>
      </c>
      <c r="H50" s="22" t="s">
        <v>192</v>
      </c>
      <c r="I50" s="19">
        <v>2500</v>
      </c>
    </row>
    <row r="51" spans="2:9">
      <c r="B51" s="83">
        <f t="shared" si="0"/>
        <v>45</v>
      </c>
      <c r="C51" s="16" t="s">
        <v>141</v>
      </c>
      <c r="D51" s="33" t="s">
        <v>16</v>
      </c>
      <c r="E51" s="33" t="s">
        <v>142</v>
      </c>
      <c r="F51" s="19">
        <v>100</v>
      </c>
      <c r="G51" s="19">
        <v>100</v>
      </c>
      <c r="H51" s="22" t="s">
        <v>192</v>
      </c>
      <c r="I51" s="19">
        <v>2650</v>
      </c>
    </row>
    <row r="52" spans="2:9">
      <c r="B52" s="83">
        <f t="shared" si="0"/>
        <v>46</v>
      </c>
      <c r="C52" s="16" t="s">
        <v>143</v>
      </c>
      <c r="D52" s="33" t="s">
        <v>16</v>
      </c>
      <c r="E52" s="33" t="s">
        <v>144</v>
      </c>
      <c r="F52" s="19">
        <v>50</v>
      </c>
      <c r="G52" s="19">
        <v>50</v>
      </c>
      <c r="H52" s="22" t="s">
        <v>192</v>
      </c>
      <c r="I52" s="19">
        <v>250</v>
      </c>
    </row>
    <row r="53" spans="2:9">
      <c r="B53" s="83">
        <f t="shared" si="0"/>
        <v>47</v>
      </c>
      <c r="C53" s="16" t="s">
        <v>145</v>
      </c>
      <c r="D53" s="33" t="s">
        <v>16</v>
      </c>
      <c r="E53" s="33" t="s">
        <v>146</v>
      </c>
      <c r="F53" s="19">
        <v>10</v>
      </c>
      <c r="G53" s="19">
        <v>10</v>
      </c>
      <c r="H53" s="22" t="s">
        <v>192</v>
      </c>
      <c r="I53" s="19">
        <v>250</v>
      </c>
    </row>
    <row r="54" spans="2:9">
      <c r="B54" s="83">
        <f t="shared" si="0"/>
        <v>48</v>
      </c>
      <c r="C54" s="16" t="s">
        <v>147</v>
      </c>
      <c r="D54" s="33" t="s">
        <v>16</v>
      </c>
      <c r="E54" s="33" t="s">
        <v>148</v>
      </c>
      <c r="F54" s="19">
        <v>10</v>
      </c>
      <c r="G54" s="19">
        <v>10</v>
      </c>
      <c r="H54" s="22" t="s">
        <v>192</v>
      </c>
      <c r="I54" s="19">
        <v>300</v>
      </c>
    </row>
    <row r="55" spans="2:9">
      <c r="B55" s="83">
        <f t="shared" si="0"/>
        <v>49</v>
      </c>
      <c r="C55" s="16" t="s">
        <v>149</v>
      </c>
      <c r="D55" s="33" t="s">
        <v>16</v>
      </c>
      <c r="E55" s="33" t="s">
        <v>150</v>
      </c>
      <c r="F55" s="19">
        <v>50</v>
      </c>
      <c r="G55" s="19">
        <v>50</v>
      </c>
      <c r="H55" s="22" t="s">
        <v>192</v>
      </c>
      <c r="I55" s="19">
        <v>250</v>
      </c>
    </row>
    <row r="56" spans="2:9">
      <c r="B56" s="83">
        <f t="shared" si="0"/>
        <v>50</v>
      </c>
      <c r="C56" s="16" t="s">
        <v>151</v>
      </c>
      <c r="D56" s="33" t="s">
        <v>16</v>
      </c>
      <c r="E56" s="33" t="s">
        <v>152</v>
      </c>
      <c r="F56" s="19">
        <v>50</v>
      </c>
      <c r="G56" s="19">
        <v>50</v>
      </c>
      <c r="H56" s="22" t="s">
        <v>192</v>
      </c>
      <c r="I56" s="19">
        <v>600</v>
      </c>
    </row>
    <row r="57" spans="2:9">
      <c r="B57" s="83">
        <f t="shared" si="0"/>
        <v>51</v>
      </c>
      <c r="C57" s="16" t="s">
        <v>153</v>
      </c>
      <c r="D57" s="33" t="s">
        <v>16</v>
      </c>
      <c r="E57" s="33" t="s">
        <v>154</v>
      </c>
      <c r="F57" s="19">
        <v>50</v>
      </c>
      <c r="G57" s="19">
        <v>50</v>
      </c>
      <c r="H57" s="22" t="s">
        <v>192</v>
      </c>
      <c r="I57" s="19">
        <v>550</v>
      </c>
    </row>
  </sheetData>
  <conditionalFormatting sqref="H7">
    <cfRule type="cellIs" dxfId="22" priority="16" operator="lessThan">
      <formula>#REF!</formula>
    </cfRule>
  </conditionalFormatting>
  <conditionalFormatting sqref="H8 H50:H57">
    <cfRule type="cellIs" dxfId="21" priority="15" operator="lessThan">
      <formula>#REF!</formula>
    </cfRule>
  </conditionalFormatting>
  <conditionalFormatting sqref="I7:I8">
    <cfRule type="cellIs" dxfId="20" priority="14" operator="lessThan">
      <formula>#REF!</formula>
    </cfRule>
  </conditionalFormatting>
  <conditionalFormatting sqref="H9:H37">
    <cfRule type="cellIs" dxfId="19" priority="8" operator="lessThan">
      <formula>#REF!</formula>
    </cfRule>
  </conditionalFormatting>
  <conditionalFormatting sqref="I9:I37">
    <cfRule type="cellIs" dxfId="18" priority="7" operator="lessThan">
      <formula>#REF!</formula>
    </cfRule>
  </conditionalFormatting>
  <conditionalFormatting sqref="H38:H48">
    <cfRule type="cellIs" dxfId="17" priority="6" operator="lessThan">
      <formula>#REF!</formula>
    </cfRule>
  </conditionalFormatting>
  <conditionalFormatting sqref="I38:I48">
    <cfRule type="cellIs" dxfId="16" priority="5" operator="lessThan">
      <formula>#REF!</formula>
    </cfRule>
  </conditionalFormatting>
  <conditionalFormatting sqref="H49">
    <cfRule type="cellIs" dxfId="15" priority="2" operator="lessThan">
      <formula>#REF!</formula>
    </cfRule>
  </conditionalFormatting>
  <conditionalFormatting sqref="I49">
    <cfRule type="cellIs" dxfId="14"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73"/>
  <sheetViews>
    <sheetView zoomScale="80" zoomScaleNormal="80" workbookViewId="0">
      <selection activeCell="H7" sqref="H7"/>
    </sheetView>
  </sheetViews>
  <sheetFormatPr defaultRowHeight="12.75"/>
  <cols>
    <col min="1" max="1" width="3.7109375" style="7" customWidth="1"/>
    <col min="2" max="2" width="5.7109375" style="7" customWidth="1"/>
    <col min="3" max="3" width="40.7109375" style="7" customWidth="1"/>
    <col min="4" max="4" width="13.7109375" style="7" customWidth="1"/>
    <col min="5" max="7" width="27.7109375" style="7" customWidth="1"/>
    <col min="8" max="8" width="27.7109375" style="31" customWidth="1"/>
    <col min="9" max="9" width="3.7109375" style="7" customWidth="1"/>
    <col min="10" max="16384" width="9.140625" style="7"/>
  </cols>
  <sheetData>
    <row r="2" spans="2:9" ht="15.75">
      <c r="B2" s="1" t="s">
        <v>243</v>
      </c>
      <c r="C2" s="2"/>
      <c r="D2" s="3"/>
      <c r="E2" s="4"/>
      <c r="F2" s="4"/>
      <c r="G2" s="5"/>
      <c r="H2" s="30"/>
    </row>
    <row r="3" spans="2:9" ht="15.75">
      <c r="B3" s="6" t="s">
        <v>244</v>
      </c>
      <c r="D3" s="8"/>
      <c r="E3" s="5"/>
      <c r="F3" s="5"/>
      <c r="G3" s="5"/>
      <c r="H3" s="30"/>
    </row>
    <row r="4" spans="2:9">
      <c r="C4" s="9"/>
      <c r="D4" s="8"/>
      <c r="E4" s="5"/>
      <c r="F4" s="5"/>
      <c r="G4" s="5"/>
      <c r="H4" s="30"/>
    </row>
    <row r="5" spans="2:9" ht="60" customHeight="1" thickBot="1">
      <c r="B5" s="10"/>
      <c r="C5" s="10"/>
      <c r="D5" s="11" t="s">
        <v>3</v>
      </c>
      <c r="E5" s="12" t="s">
        <v>18</v>
      </c>
      <c r="F5" s="12" t="s">
        <v>19</v>
      </c>
      <c r="G5" s="12" t="s">
        <v>187</v>
      </c>
      <c r="H5" s="48" t="s">
        <v>293</v>
      </c>
    </row>
    <row r="6" spans="2:9" ht="60" customHeight="1">
      <c r="B6" s="10"/>
      <c r="C6" s="10"/>
      <c r="D6" s="13" t="s">
        <v>3</v>
      </c>
      <c r="E6" s="14" t="s">
        <v>5</v>
      </c>
      <c r="F6" s="14" t="s">
        <v>6</v>
      </c>
      <c r="G6" s="14" t="s">
        <v>186</v>
      </c>
      <c r="H6" s="53" t="s">
        <v>294</v>
      </c>
    </row>
    <row r="7" spans="2:9">
      <c r="B7" s="15">
        <v>1</v>
      </c>
      <c r="C7" s="16" t="s">
        <v>161</v>
      </c>
      <c r="D7" s="84" t="s">
        <v>162</v>
      </c>
      <c r="E7" s="19">
        <v>650</v>
      </c>
      <c r="F7" s="19">
        <v>650</v>
      </c>
      <c r="G7" s="22" t="s">
        <v>192</v>
      </c>
      <c r="H7" s="19">
        <v>3050</v>
      </c>
      <c r="I7" s="31"/>
    </row>
    <row r="8" spans="2:9">
      <c r="B8" s="15">
        <f>B7+1</f>
        <v>2</v>
      </c>
      <c r="C8" s="16" t="s">
        <v>163</v>
      </c>
      <c r="D8" s="84" t="s">
        <v>164</v>
      </c>
      <c r="E8" s="19">
        <v>3800</v>
      </c>
      <c r="F8" s="19">
        <v>3800</v>
      </c>
      <c r="G8" s="22" t="s">
        <v>192</v>
      </c>
      <c r="H8" s="19">
        <v>13900</v>
      </c>
      <c r="I8" s="31"/>
    </row>
    <row r="9" spans="2:9">
      <c r="B9" s="15">
        <f>B8+1</f>
        <v>3</v>
      </c>
      <c r="C9" s="16" t="s">
        <v>165</v>
      </c>
      <c r="D9" s="84" t="s">
        <v>166</v>
      </c>
      <c r="E9" s="19">
        <v>350</v>
      </c>
      <c r="F9" s="19">
        <v>350</v>
      </c>
      <c r="G9" s="22" t="s">
        <v>192</v>
      </c>
      <c r="H9" s="19">
        <v>1250</v>
      </c>
      <c r="I9" s="31"/>
    </row>
    <row r="10" spans="2:9">
      <c r="B10" s="15">
        <f t="shared" ref="B10:B14" si="0">B9+1</f>
        <v>4</v>
      </c>
      <c r="C10" s="16" t="s">
        <v>167</v>
      </c>
      <c r="D10" s="84" t="s">
        <v>168</v>
      </c>
      <c r="E10" s="19">
        <v>50</v>
      </c>
      <c r="F10" s="19">
        <v>50</v>
      </c>
      <c r="G10" s="22" t="s">
        <v>192</v>
      </c>
      <c r="H10" s="19">
        <v>1800</v>
      </c>
      <c r="I10" s="31"/>
    </row>
    <row r="11" spans="2:9">
      <c r="B11" s="15">
        <f t="shared" si="0"/>
        <v>5</v>
      </c>
      <c r="C11" s="16" t="s">
        <v>169</v>
      </c>
      <c r="D11" s="84" t="s">
        <v>239</v>
      </c>
      <c r="E11" s="19">
        <v>100</v>
      </c>
      <c r="F11" s="19">
        <v>100</v>
      </c>
      <c r="G11" s="22" t="s">
        <v>192</v>
      </c>
      <c r="H11" s="19">
        <v>1500</v>
      </c>
      <c r="I11" s="31"/>
    </row>
    <row r="12" spans="2:9">
      <c r="B12" s="15">
        <f t="shared" si="0"/>
        <v>6</v>
      </c>
      <c r="C12" s="16" t="s">
        <v>170</v>
      </c>
      <c r="D12" s="84" t="s">
        <v>240</v>
      </c>
      <c r="E12" s="19">
        <v>50</v>
      </c>
      <c r="F12" s="19">
        <v>50</v>
      </c>
      <c r="G12" s="22" t="s">
        <v>192</v>
      </c>
      <c r="H12" s="19">
        <v>900</v>
      </c>
      <c r="I12" s="31"/>
    </row>
    <row r="13" spans="2:9">
      <c r="B13" s="15">
        <f t="shared" si="0"/>
        <v>7</v>
      </c>
      <c r="C13" s="16" t="s">
        <v>171</v>
      </c>
      <c r="D13" s="84" t="s">
        <v>172</v>
      </c>
      <c r="E13" s="19">
        <v>250</v>
      </c>
      <c r="F13" s="19">
        <v>250</v>
      </c>
      <c r="G13" s="22" t="s">
        <v>192</v>
      </c>
      <c r="H13" s="19">
        <v>1200</v>
      </c>
      <c r="I13" s="31"/>
    </row>
    <row r="14" spans="2:9">
      <c r="B14" s="15">
        <f t="shared" si="0"/>
        <v>8</v>
      </c>
      <c r="C14" s="16" t="s">
        <v>173</v>
      </c>
      <c r="D14" s="84" t="s">
        <v>174</v>
      </c>
      <c r="E14" s="19">
        <v>450</v>
      </c>
      <c r="F14" s="19">
        <v>450</v>
      </c>
      <c r="G14" s="22" t="s">
        <v>192</v>
      </c>
      <c r="H14" s="19">
        <v>2150</v>
      </c>
      <c r="I14" s="31"/>
    </row>
    <row r="15" spans="2:9">
      <c r="H15" s="25"/>
    </row>
    <row r="16" spans="2:9">
      <c r="H16" s="25"/>
    </row>
    <row r="17" spans="8:8">
      <c r="H17" s="25"/>
    </row>
    <row r="18" spans="8:8">
      <c r="H18" s="25"/>
    </row>
    <row r="19" spans="8:8">
      <c r="H19" s="25"/>
    </row>
    <row r="20" spans="8:8">
      <c r="H20" s="25"/>
    </row>
    <row r="21" spans="8:8">
      <c r="H21" s="25"/>
    </row>
    <row r="22" spans="8:8">
      <c r="H22" s="25"/>
    </row>
    <row r="23" spans="8:8">
      <c r="H23" s="25"/>
    </row>
    <row r="24" spans="8:8">
      <c r="H24" s="25"/>
    </row>
    <row r="25" spans="8:8">
      <c r="H25" s="25"/>
    </row>
    <row r="26" spans="8:8">
      <c r="H26" s="25"/>
    </row>
    <row r="27" spans="8:8">
      <c r="H27" s="25"/>
    </row>
    <row r="28" spans="8:8">
      <c r="H28" s="25"/>
    </row>
    <row r="29" spans="8:8">
      <c r="H29" s="25"/>
    </row>
    <row r="30" spans="8:8">
      <c r="H30" s="25"/>
    </row>
    <row r="31" spans="8:8">
      <c r="H31" s="25"/>
    </row>
    <row r="32" spans="8:8">
      <c r="H32" s="25"/>
    </row>
    <row r="33" spans="8:8">
      <c r="H33" s="25"/>
    </row>
    <row r="34" spans="8:8">
      <c r="H34" s="25"/>
    </row>
    <row r="35" spans="8:8">
      <c r="H35" s="25"/>
    </row>
    <row r="36" spans="8:8">
      <c r="H36" s="25"/>
    </row>
    <row r="37" spans="8:8">
      <c r="H37" s="25"/>
    </row>
    <row r="38" spans="8:8">
      <c r="H38" s="25"/>
    </row>
    <row r="39" spans="8:8">
      <c r="H39" s="25"/>
    </row>
    <row r="40" spans="8:8">
      <c r="H40" s="25"/>
    </row>
    <row r="41" spans="8:8">
      <c r="H41" s="25"/>
    </row>
    <row r="42" spans="8:8">
      <c r="H42" s="25"/>
    </row>
    <row r="43" spans="8:8">
      <c r="H43" s="25"/>
    </row>
    <row r="44" spans="8:8">
      <c r="H44" s="25"/>
    </row>
    <row r="45" spans="8:8">
      <c r="H45" s="25"/>
    </row>
    <row r="46" spans="8:8">
      <c r="H46" s="25"/>
    </row>
    <row r="47" spans="8:8">
      <c r="H47" s="25"/>
    </row>
    <row r="48" spans="8:8">
      <c r="H48" s="25"/>
    </row>
    <row r="49" spans="8:8">
      <c r="H49" s="25"/>
    </row>
    <row r="50" spans="8:8">
      <c r="H50" s="25"/>
    </row>
    <row r="51" spans="8:8">
      <c r="H51" s="25"/>
    </row>
    <row r="52" spans="8:8">
      <c r="H52" s="25"/>
    </row>
    <row r="53" spans="8:8">
      <c r="H53" s="25"/>
    </row>
    <row r="54" spans="8:8">
      <c r="H54" s="25"/>
    </row>
    <row r="55" spans="8:8">
      <c r="H55" s="25"/>
    </row>
    <row r="56" spans="8:8">
      <c r="H56" s="25"/>
    </row>
    <row r="57" spans="8:8">
      <c r="H57" s="25"/>
    </row>
    <row r="58" spans="8:8">
      <c r="H58" s="25"/>
    </row>
    <row r="59" spans="8:8">
      <c r="H59" s="25"/>
    </row>
    <row r="60" spans="8:8">
      <c r="H60" s="25"/>
    </row>
    <row r="61" spans="8:8">
      <c r="H61" s="25"/>
    </row>
    <row r="62" spans="8:8">
      <c r="H62" s="25"/>
    </row>
    <row r="63" spans="8:8">
      <c r="H63" s="25"/>
    </row>
    <row r="64" spans="8: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sheetData>
  <conditionalFormatting sqref="G7">
    <cfRule type="cellIs" dxfId="13" priority="7" operator="lessThan">
      <formula>#REF!</formula>
    </cfRule>
  </conditionalFormatting>
  <conditionalFormatting sqref="G8:G14">
    <cfRule type="cellIs" dxfId="12" priority="6" operator="lessThan">
      <formula>#REF!</formula>
    </cfRule>
  </conditionalFormatting>
  <conditionalFormatting sqref="H7:H8">
    <cfRule type="cellIs" dxfId="11" priority="5"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9"/>
  <sheetViews>
    <sheetView zoomScale="80" zoomScaleNormal="80" workbookViewId="0">
      <selection activeCell="H7" sqref="H7"/>
    </sheetView>
  </sheetViews>
  <sheetFormatPr defaultRowHeight="12.75"/>
  <cols>
    <col min="1" max="1" width="3.7109375" style="7" customWidth="1"/>
    <col min="2" max="2" width="5.7109375" style="7" customWidth="1"/>
    <col min="3" max="3" width="40.7109375" style="7" customWidth="1"/>
    <col min="4" max="4" width="13.7109375" style="7" customWidth="1"/>
    <col min="5" max="7" width="27.7109375" style="7" customWidth="1"/>
    <col min="8" max="8" width="27.7109375" style="31" customWidth="1"/>
    <col min="9" max="9" width="3.7109375" style="7" customWidth="1"/>
    <col min="10" max="16384" width="9.140625" style="7"/>
  </cols>
  <sheetData>
    <row r="2" spans="2:9" ht="15.75">
      <c r="B2" s="1" t="s">
        <v>175</v>
      </c>
      <c r="C2" s="2"/>
      <c r="D2" s="3"/>
      <c r="E2" s="3"/>
      <c r="F2" s="4"/>
      <c r="G2" s="5"/>
      <c r="H2" s="30"/>
    </row>
    <row r="3" spans="2:9" ht="15.75">
      <c r="B3" s="6" t="s">
        <v>245</v>
      </c>
      <c r="D3" s="8"/>
      <c r="E3" s="8"/>
      <c r="F3" s="5"/>
      <c r="G3" s="5"/>
      <c r="H3" s="30"/>
    </row>
    <row r="4" spans="2:9">
      <c r="C4" s="9"/>
      <c r="D4" s="8"/>
      <c r="E4" s="8"/>
      <c r="F4" s="5"/>
      <c r="G4" s="5"/>
      <c r="H4" s="30"/>
    </row>
    <row r="5" spans="2:9" ht="60" customHeight="1" thickBot="1">
      <c r="B5" s="10"/>
      <c r="C5" s="10"/>
      <c r="D5" s="46" t="s">
        <v>211</v>
      </c>
      <c r="E5" s="12" t="s">
        <v>18</v>
      </c>
      <c r="F5" s="12" t="s">
        <v>19</v>
      </c>
      <c r="G5" s="12" t="s">
        <v>187</v>
      </c>
      <c r="H5" s="48" t="s">
        <v>293</v>
      </c>
    </row>
    <row r="6" spans="2:9" ht="60" customHeight="1">
      <c r="B6" s="10"/>
      <c r="C6" s="10"/>
      <c r="D6" s="51" t="s">
        <v>211</v>
      </c>
      <c r="E6" s="14" t="s">
        <v>5</v>
      </c>
      <c r="F6" s="14" t="s">
        <v>6</v>
      </c>
      <c r="G6" s="14" t="s">
        <v>186</v>
      </c>
      <c r="H6" s="53" t="s">
        <v>294</v>
      </c>
    </row>
    <row r="7" spans="2:9">
      <c r="B7" s="15">
        <v>1</v>
      </c>
      <c r="C7" s="16" t="s">
        <v>176</v>
      </c>
      <c r="D7" s="84" t="s">
        <v>212</v>
      </c>
      <c r="E7" s="21">
        <f>+VLOOKUP(D7,[1]SDF!$C$7:$N$31,10,FALSE)</f>
        <v>50</v>
      </c>
      <c r="F7" s="21">
        <f>+VLOOKUP(D7,[1]SDF!$C$7:$N$31,11,FALSE)</f>
        <v>50</v>
      </c>
      <c r="G7" s="89" t="s">
        <v>193</v>
      </c>
      <c r="H7" s="21">
        <f>+VLOOKUP(D7,[1]SDF!$C$7:$N$31,12,FALSE)</f>
        <v>350</v>
      </c>
      <c r="I7" s="31"/>
    </row>
    <row r="8" spans="2:9">
      <c r="B8" s="15">
        <f>+B7+1</f>
        <v>2</v>
      </c>
      <c r="C8" s="16" t="s">
        <v>161</v>
      </c>
      <c r="D8" s="84" t="s">
        <v>213</v>
      </c>
      <c r="E8" s="21">
        <f>+VLOOKUP(D8,[1]SDF!$C$7:$N$31,10,FALSE)</f>
        <v>150</v>
      </c>
      <c r="F8" s="21">
        <f>+VLOOKUP(D8,[1]SDF!$C$7:$N$31,11,FALSE)</f>
        <v>150</v>
      </c>
      <c r="G8" s="89" t="s">
        <v>193</v>
      </c>
      <c r="H8" s="21">
        <f>+VLOOKUP(D8,[1]SDF!$C$7:$N$31,12,FALSE)</f>
        <v>1850</v>
      </c>
      <c r="I8" s="31"/>
    </row>
    <row r="9" spans="2:9">
      <c r="B9" s="35">
        <f t="shared" ref="B9:B31" si="0">+B8+1</f>
        <v>3</v>
      </c>
      <c r="C9" s="16" t="s">
        <v>163</v>
      </c>
      <c r="D9" s="84" t="s">
        <v>214</v>
      </c>
      <c r="E9" s="21">
        <f>+VLOOKUP(D9,[1]SDF!$C$7:$N$31,10,FALSE)</f>
        <v>150</v>
      </c>
      <c r="F9" s="21">
        <f>+VLOOKUP(D9,[1]SDF!$C$7:$N$31,11,FALSE)</f>
        <v>150</v>
      </c>
      <c r="G9" s="89" t="s">
        <v>193</v>
      </c>
      <c r="H9" s="21">
        <f>+VLOOKUP(D9,[1]SDF!$C$7:$N$31,12,FALSE)</f>
        <v>2000</v>
      </c>
      <c r="I9" s="31"/>
    </row>
    <row r="10" spans="2:9">
      <c r="B10" s="35">
        <f t="shared" si="0"/>
        <v>4</v>
      </c>
      <c r="C10" s="16" t="s">
        <v>165</v>
      </c>
      <c r="D10" s="84" t="s">
        <v>215</v>
      </c>
      <c r="E10" s="21">
        <f>+VLOOKUP(D10,[1]SDF!$C$7:$N$31,10,FALSE)</f>
        <v>10</v>
      </c>
      <c r="F10" s="21">
        <f>+VLOOKUP(D10,[1]SDF!$C$7:$N$31,11,FALSE)</f>
        <v>10</v>
      </c>
      <c r="G10" s="89" t="s">
        <v>193</v>
      </c>
      <c r="H10" s="21">
        <f>+VLOOKUP(D10,[1]SDF!$C$7:$N$31,12,FALSE)</f>
        <v>150</v>
      </c>
      <c r="I10" s="31"/>
    </row>
    <row r="11" spans="2:9">
      <c r="B11" s="35">
        <f t="shared" si="0"/>
        <v>5</v>
      </c>
      <c r="C11" s="16" t="s">
        <v>177</v>
      </c>
      <c r="D11" s="84" t="s">
        <v>216</v>
      </c>
      <c r="E11" s="21">
        <f>+VLOOKUP(D11,[1]SDF!$C$7:$N$31,10,FALSE)</f>
        <v>10</v>
      </c>
      <c r="F11" s="21">
        <f>+VLOOKUP(D11,[1]SDF!$C$7:$N$31,11,FALSE)</f>
        <v>10</v>
      </c>
      <c r="G11" s="89" t="s">
        <v>193</v>
      </c>
      <c r="H11" s="21">
        <f>+VLOOKUP(D11,[1]SDF!$C$7:$N$31,12,FALSE)</f>
        <v>150</v>
      </c>
      <c r="I11" s="31"/>
    </row>
    <row r="12" spans="2:9">
      <c r="B12" s="35">
        <f t="shared" si="0"/>
        <v>6</v>
      </c>
      <c r="C12" s="16" t="s">
        <v>178</v>
      </c>
      <c r="D12" s="84" t="s">
        <v>217</v>
      </c>
      <c r="E12" s="21">
        <f>+VLOOKUP(D12,[1]SDF!$C$7:$N$31,10,FALSE)</f>
        <v>50</v>
      </c>
      <c r="F12" s="21">
        <f>+VLOOKUP(D12,[1]SDF!$C$7:$N$31,11,FALSE)</f>
        <v>50</v>
      </c>
      <c r="G12" s="89" t="s">
        <v>193</v>
      </c>
      <c r="H12" s="21">
        <f>+VLOOKUP(D12,[1]SDF!$C$7:$N$31,12,FALSE)</f>
        <v>700</v>
      </c>
      <c r="I12" s="31"/>
    </row>
    <row r="13" spans="2:9">
      <c r="B13" s="35">
        <f t="shared" si="0"/>
        <v>7</v>
      </c>
      <c r="C13" s="16" t="s">
        <v>71</v>
      </c>
      <c r="D13" s="84" t="s">
        <v>218</v>
      </c>
      <c r="E13" s="21">
        <f>+VLOOKUP(D13,[1]SDF!$C$7:$N$31,10,FALSE)</f>
        <v>100</v>
      </c>
      <c r="F13" s="21">
        <f>+VLOOKUP(D13,[1]SDF!$C$7:$N$31,11,FALSE)</f>
        <v>100</v>
      </c>
      <c r="G13" s="89" t="s">
        <v>193</v>
      </c>
      <c r="H13" s="21">
        <f>+VLOOKUP(D13,[1]SDF!$C$7:$N$31,12,FALSE)</f>
        <v>1650</v>
      </c>
      <c r="I13" s="31"/>
    </row>
    <row r="14" spans="2:9">
      <c r="B14" s="35">
        <f t="shared" si="0"/>
        <v>8</v>
      </c>
      <c r="C14" s="16" t="s">
        <v>179</v>
      </c>
      <c r="D14" s="84" t="s">
        <v>219</v>
      </c>
      <c r="E14" s="21">
        <f>+VLOOKUP(D14,[1]SDF!$C$7:$N$31,10,FALSE)</f>
        <v>100</v>
      </c>
      <c r="F14" s="21">
        <f>+VLOOKUP(D14,[1]SDF!$C$7:$N$31,11,FALSE)</f>
        <v>100</v>
      </c>
      <c r="G14" s="89" t="s">
        <v>193</v>
      </c>
      <c r="H14" s="21">
        <f>+VLOOKUP(D14,[1]SDF!$C$7:$N$31,12,FALSE)</f>
        <v>950</v>
      </c>
      <c r="I14" s="31"/>
    </row>
    <row r="15" spans="2:9">
      <c r="B15" s="35">
        <f t="shared" si="0"/>
        <v>9</v>
      </c>
      <c r="C15" s="16" t="s">
        <v>72</v>
      </c>
      <c r="D15" s="84" t="s">
        <v>220</v>
      </c>
      <c r="E15" s="21">
        <f>+VLOOKUP(D15,[1]SDF!$C$7:$N$31,10,FALSE)</f>
        <v>50</v>
      </c>
      <c r="F15" s="21">
        <f>+VLOOKUP(D15,[1]SDF!$C$7:$N$31,11,FALSE)</f>
        <v>50</v>
      </c>
      <c r="G15" s="89" t="s">
        <v>193</v>
      </c>
      <c r="H15" s="21">
        <f>+VLOOKUP(D15,[1]SDF!$C$7:$N$31,12,FALSE)</f>
        <v>550</v>
      </c>
      <c r="I15" s="31"/>
    </row>
    <row r="16" spans="2:9" s="31" customFormat="1">
      <c r="B16" s="35">
        <f t="shared" si="0"/>
        <v>10</v>
      </c>
      <c r="C16" s="16" t="s">
        <v>78</v>
      </c>
      <c r="D16" s="84" t="s">
        <v>233</v>
      </c>
      <c r="E16" s="21">
        <f>+VLOOKUP(D16,[1]SDF!$C$7:$N$31,10,FALSE)</f>
        <v>50</v>
      </c>
      <c r="F16" s="21">
        <f>+VLOOKUP(D16,[1]SDF!$C$7:$N$31,11,FALSE)</f>
        <v>50</v>
      </c>
      <c r="G16" s="89" t="s">
        <v>193</v>
      </c>
      <c r="H16" s="21">
        <f>+VLOOKUP(D16,[1]SDF!$C$7:$N$31,12,FALSE)</f>
        <v>750</v>
      </c>
    </row>
    <row r="17" spans="2:9">
      <c r="B17" s="35">
        <f t="shared" si="0"/>
        <v>11</v>
      </c>
      <c r="C17" s="16" t="s">
        <v>82</v>
      </c>
      <c r="D17" s="84" t="s">
        <v>221</v>
      </c>
      <c r="E17" s="21">
        <f>+VLOOKUP(D17,[1]SDF!$C$7:$N$31,10,FALSE)</f>
        <v>50</v>
      </c>
      <c r="F17" s="21">
        <f>+VLOOKUP(D17,[1]SDF!$C$7:$N$31,11,FALSE)</f>
        <v>50</v>
      </c>
      <c r="G17" s="89" t="s">
        <v>193</v>
      </c>
      <c r="H17" s="21">
        <f>+VLOOKUP(D17,[1]SDF!$C$7:$N$31,12,FALSE)</f>
        <v>550</v>
      </c>
      <c r="I17" s="31"/>
    </row>
    <row r="18" spans="2:9">
      <c r="B18" s="35">
        <f t="shared" si="0"/>
        <v>12</v>
      </c>
      <c r="C18" s="16" t="s">
        <v>169</v>
      </c>
      <c r="D18" s="84" t="s">
        <v>241</v>
      </c>
      <c r="E18" s="21">
        <f>+VLOOKUP(D18,[1]SDF!$C$7:$N$31,10,FALSE)</f>
        <v>100</v>
      </c>
      <c r="F18" s="21">
        <f>+VLOOKUP(D18,[1]SDF!$C$7:$N$31,11,FALSE)</f>
        <v>100</v>
      </c>
      <c r="G18" s="89" t="s">
        <v>193</v>
      </c>
      <c r="H18" s="21">
        <f>+VLOOKUP(D18,[1]SDF!$C$7:$N$31,12,FALSE)</f>
        <v>1400</v>
      </c>
      <c r="I18" s="31"/>
    </row>
    <row r="19" spans="2:9">
      <c r="B19" s="35">
        <f t="shared" si="0"/>
        <v>13</v>
      </c>
      <c r="C19" s="16" t="s">
        <v>238</v>
      </c>
      <c r="D19" s="84" t="s">
        <v>222</v>
      </c>
      <c r="E19" s="21">
        <f>+VLOOKUP(D19,[1]SDF!$C$7:$N$31,10,FALSE)</f>
        <v>150</v>
      </c>
      <c r="F19" s="21">
        <f>+VLOOKUP(D19,[1]SDF!$C$7:$N$31,11,FALSE)</f>
        <v>150</v>
      </c>
      <c r="G19" s="89" t="s">
        <v>193</v>
      </c>
      <c r="H19" s="21">
        <f>+VLOOKUP(D19,[1]SDF!$C$7:$N$31,12,FALSE)</f>
        <v>2350</v>
      </c>
      <c r="I19" s="31"/>
    </row>
    <row r="20" spans="2:9">
      <c r="B20" s="35">
        <f t="shared" si="0"/>
        <v>14</v>
      </c>
      <c r="C20" s="16" t="s">
        <v>180</v>
      </c>
      <c r="D20" s="84" t="s">
        <v>223</v>
      </c>
      <c r="E20" s="21">
        <f>+VLOOKUP(D20,[1]SDF!$C$7:$N$31,10,FALSE)</f>
        <v>50</v>
      </c>
      <c r="F20" s="21">
        <f>+VLOOKUP(D20,[1]SDF!$C$7:$N$31,11,FALSE)</f>
        <v>50</v>
      </c>
      <c r="G20" s="89" t="s">
        <v>193</v>
      </c>
      <c r="H20" s="21">
        <f>+VLOOKUP(D20,[1]SDF!$C$7:$N$31,12,FALSE)</f>
        <v>650</v>
      </c>
      <c r="I20" s="31"/>
    </row>
    <row r="21" spans="2:9" s="31" customFormat="1">
      <c r="B21" s="35">
        <f t="shared" si="0"/>
        <v>15</v>
      </c>
      <c r="C21" s="16" t="s">
        <v>115</v>
      </c>
      <c r="D21" s="84" t="s">
        <v>234</v>
      </c>
      <c r="E21" s="21">
        <f>+VLOOKUP(D21,[1]SDF!$C$7:$N$31,10,FALSE)</f>
        <v>50</v>
      </c>
      <c r="F21" s="21">
        <f>+VLOOKUP(D21,[1]SDF!$C$7:$N$31,11,FALSE)</f>
        <v>50</v>
      </c>
      <c r="G21" s="89" t="s">
        <v>193</v>
      </c>
      <c r="H21" s="21">
        <f>+VLOOKUP(D21,[1]SDF!$C$7:$N$31,12,FALSE)</f>
        <v>900</v>
      </c>
    </row>
    <row r="22" spans="2:9">
      <c r="B22" s="35">
        <f t="shared" si="0"/>
        <v>16</v>
      </c>
      <c r="C22" s="16" t="s">
        <v>181</v>
      </c>
      <c r="D22" s="84" t="s">
        <v>224</v>
      </c>
      <c r="E22" s="21">
        <f>+VLOOKUP(D22,[1]SDF!$C$7:$N$31,10,FALSE)</f>
        <v>10</v>
      </c>
      <c r="F22" s="21">
        <f>+VLOOKUP(D22,[1]SDF!$C$7:$N$31,11,FALSE)</f>
        <v>10</v>
      </c>
      <c r="G22" s="89" t="s">
        <v>193</v>
      </c>
      <c r="H22" s="21">
        <f>+VLOOKUP(D22,[1]SDF!$C$7:$N$31,12,FALSE)</f>
        <v>150</v>
      </c>
      <c r="I22" s="31"/>
    </row>
    <row r="23" spans="2:9">
      <c r="B23" s="35">
        <f t="shared" si="0"/>
        <v>17</v>
      </c>
      <c r="C23" s="16" t="s">
        <v>182</v>
      </c>
      <c r="D23" s="84" t="s">
        <v>225</v>
      </c>
      <c r="E23" s="21">
        <f>+VLOOKUP(D23,[1]SDF!$C$7:$N$31,10,FALSE)</f>
        <v>10</v>
      </c>
      <c r="F23" s="21">
        <f>+VLOOKUP(D23,[1]SDF!$C$7:$N$31,11,FALSE)</f>
        <v>10</v>
      </c>
      <c r="G23" s="89" t="s">
        <v>193</v>
      </c>
      <c r="H23" s="21">
        <f>+VLOOKUP(D23,[1]SDF!$C$7:$N$31,12,FALSE)</f>
        <v>150</v>
      </c>
      <c r="I23" s="31"/>
    </row>
    <row r="24" spans="2:9" s="31" customFormat="1">
      <c r="B24" s="35">
        <f t="shared" si="0"/>
        <v>18</v>
      </c>
      <c r="C24" s="16" t="s">
        <v>131</v>
      </c>
      <c r="D24" s="84" t="s">
        <v>235</v>
      </c>
      <c r="E24" s="21">
        <f>+VLOOKUP(D24,[1]SDF!$C$7:$N$31,10,FALSE)</f>
        <v>150</v>
      </c>
      <c r="F24" s="21">
        <f>+VLOOKUP(D24,[1]SDF!$C$7:$N$31,11,FALSE)</f>
        <v>150</v>
      </c>
      <c r="G24" s="89" t="s">
        <v>193</v>
      </c>
      <c r="H24" s="21">
        <f>+VLOOKUP(D24,[1]SDF!$C$7:$N$31,12,FALSE)</f>
        <v>2200</v>
      </c>
    </row>
    <row r="25" spans="2:9">
      <c r="B25" s="35">
        <f t="shared" si="0"/>
        <v>19</v>
      </c>
      <c r="C25" s="16" t="s">
        <v>171</v>
      </c>
      <c r="D25" s="84" t="s">
        <v>226</v>
      </c>
      <c r="E25" s="21">
        <f>+VLOOKUP(D25,[1]SDF!$C$7:$N$31,10,FALSE)</f>
        <v>50</v>
      </c>
      <c r="F25" s="21">
        <f>+VLOOKUP(D25,[1]SDF!$C$7:$N$31,11,FALSE)</f>
        <v>50</v>
      </c>
      <c r="G25" s="89" t="s">
        <v>193</v>
      </c>
      <c r="H25" s="21">
        <f>+VLOOKUP(D25,[1]SDF!$C$7:$N$31,12,FALSE)</f>
        <v>250</v>
      </c>
      <c r="I25" s="31"/>
    </row>
    <row r="26" spans="2:9">
      <c r="B26" s="35">
        <f t="shared" si="0"/>
        <v>20</v>
      </c>
      <c r="C26" s="16" t="s">
        <v>139</v>
      </c>
      <c r="D26" s="84" t="s">
        <v>227</v>
      </c>
      <c r="E26" s="21">
        <f>+VLOOKUP(D26,[1]SDF!$C$7:$N$31,10,FALSE)</f>
        <v>1250</v>
      </c>
      <c r="F26" s="21">
        <f>+VLOOKUP(D26,[1]SDF!$C$7:$N$31,11,FALSE)</f>
        <v>1250</v>
      </c>
      <c r="G26" s="89" t="s">
        <v>193</v>
      </c>
      <c r="H26" s="21">
        <f>+VLOOKUP(D26,[1]SDF!$C$7:$N$31,12,FALSE)</f>
        <v>22050</v>
      </c>
      <c r="I26" s="56"/>
    </row>
    <row r="27" spans="2:9">
      <c r="B27" s="35">
        <f t="shared" si="0"/>
        <v>21</v>
      </c>
      <c r="C27" s="16" t="s">
        <v>173</v>
      </c>
      <c r="D27" s="84" t="s">
        <v>228</v>
      </c>
      <c r="E27" s="21">
        <f>+VLOOKUP(D27,[1]SDF!$C$7:$N$31,10,FALSE)</f>
        <v>100</v>
      </c>
      <c r="F27" s="21">
        <f>+VLOOKUP(D27,[1]SDF!$C$7:$N$31,11,FALSE)</f>
        <v>100</v>
      </c>
      <c r="G27" s="89" t="s">
        <v>193</v>
      </c>
      <c r="H27" s="21">
        <f>+VLOOKUP(D27,[1]SDF!$C$7:$N$31,12,FALSE)</f>
        <v>1200</v>
      </c>
      <c r="I27" s="31"/>
    </row>
    <row r="28" spans="2:9" s="31" customFormat="1">
      <c r="B28" s="35">
        <f t="shared" si="0"/>
        <v>22</v>
      </c>
      <c r="C28" s="16" t="s">
        <v>145</v>
      </c>
      <c r="D28" s="84" t="s">
        <v>236</v>
      </c>
      <c r="E28" s="21">
        <f>+VLOOKUP(D28,[1]SDF!$C$7:$N$31,10,FALSE)</f>
        <v>150</v>
      </c>
      <c r="F28" s="21">
        <f>+VLOOKUP(D28,[1]SDF!$C$7:$N$31,11,FALSE)</f>
        <v>150</v>
      </c>
      <c r="G28" s="89" t="s">
        <v>193</v>
      </c>
      <c r="H28" s="21">
        <f>+VLOOKUP(D28,[1]SDF!$C$7:$N$31,12,FALSE)</f>
        <v>1850</v>
      </c>
    </row>
    <row r="29" spans="2:9">
      <c r="B29" s="35">
        <f t="shared" si="0"/>
        <v>23</v>
      </c>
      <c r="C29" s="16" t="s">
        <v>183</v>
      </c>
      <c r="D29" s="84" t="s">
        <v>229</v>
      </c>
      <c r="E29" s="21">
        <f>+VLOOKUP(D29,[1]SDF!$C$7:$N$31,10,FALSE)</f>
        <v>50</v>
      </c>
      <c r="F29" s="21">
        <f>+VLOOKUP(D29,[1]SDF!$C$7:$N$31,11,FALSE)</f>
        <v>50</v>
      </c>
      <c r="G29" s="89" t="s">
        <v>193</v>
      </c>
      <c r="H29" s="21">
        <f>+VLOOKUP(D29,[1]SDF!$C$7:$N$31,12,FALSE)</f>
        <v>250</v>
      </c>
      <c r="I29" s="31"/>
    </row>
    <row r="30" spans="2:9">
      <c r="B30" s="35">
        <f t="shared" si="0"/>
        <v>24</v>
      </c>
      <c r="C30" s="16" t="s">
        <v>149</v>
      </c>
      <c r="D30" s="84" t="s">
        <v>230</v>
      </c>
      <c r="E30" s="21">
        <f>+VLOOKUP(D30,[1]SDF!$C$7:$N$31,10,FALSE)</f>
        <v>200</v>
      </c>
      <c r="F30" s="21">
        <f>+VLOOKUP(D30,[1]SDF!$C$7:$N$31,11,FALSE)</f>
        <v>200</v>
      </c>
      <c r="G30" s="89" t="s">
        <v>193</v>
      </c>
      <c r="H30" s="21">
        <f>+VLOOKUP(D30,[1]SDF!$C$7:$N$31,12,FALSE)</f>
        <v>3200</v>
      </c>
      <c r="I30" s="31"/>
    </row>
    <row r="31" spans="2:9">
      <c r="B31" s="35">
        <f t="shared" si="0"/>
        <v>25</v>
      </c>
      <c r="C31" s="16" t="s">
        <v>184</v>
      </c>
      <c r="D31" s="84" t="s">
        <v>231</v>
      </c>
      <c r="E31" s="21">
        <f>+VLOOKUP(D31,[1]SDF!$C$7:$N$31,10,FALSE)</f>
        <v>100</v>
      </c>
      <c r="F31" s="21">
        <f>+VLOOKUP(D31,[1]SDF!$C$7:$N$31,11,FALSE)</f>
        <v>100</v>
      </c>
      <c r="G31" s="89" t="s">
        <v>193</v>
      </c>
      <c r="H31" s="21">
        <f>+VLOOKUP(D31,[1]SDF!$C$7:$N$31,12,FALSE)</f>
        <v>1000</v>
      </c>
      <c r="I31" s="31"/>
    </row>
    <row r="32" spans="2:9" s="31" customFormat="1">
      <c r="G32" s="23"/>
      <c r="H32" s="57"/>
    </row>
    <row r="33" spans="7:8" s="31" customFormat="1">
      <c r="G33" s="23"/>
      <c r="H33" s="57"/>
    </row>
    <row r="34" spans="7:8" s="31" customFormat="1">
      <c r="G34" s="23"/>
      <c r="H34" s="57"/>
    </row>
    <row r="35" spans="7:8" s="31" customFormat="1">
      <c r="G35" s="23"/>
      <c r="H35" s="57"/>
    </row>
    <row r="36" spans="7:8" s="31" customFormat="1">
      <c r="G36" s="23"/>
      <c r="H36" s="57"/>
    </row>
    <row r="37" spans="7:8" s="31" customFormat="1">
      <c r="H37" s="25"/>
    </row>
    <row r="38" spans="7:8" s="31" customFormat="1">
      <c r="H38" s="25"/>
    </row>
    <row r="39" spans="7:8" s="31" customFormat="1">
      <c r="H39" s="25"/>
    </row>
    <row r="40" spans="7:8" s="31" customFormat="1">
      <c r="H40" s="25"/>
    </row>
    <row r="41" spans="7:8" s="31" customFormat="1">
      <c r="H41" s="25"/>
    </row>
    <row r="42" spans="7:8" s="31" customFormat="1">
      <c r="H42" s="25"/>
    </row>
    <row r="43" spans="7:8" s="31" customFormat="1">
      <c r="H43" s="25"/>
    </row>
    <row r="44" spans="7:8" s="31" customFormat="1">
      <c r="H44" s="25"/>
    </row>
    <row r="45" spans="7:8">
      <c r="H45" s="25"/>
    </row>
    <row r="46" spans="7:8">
      <c r="H46" s="25"/>
    </row>
    <row r="47" spans="7:8">
      <c r="H47" s="25"/>
    </row>
    <row r="48" spans="7:8">
      <c r="H48" s="25"/>
    </row>
    <row r="49" spans="8:8">
      <c r="H49" s="25"/>
    </row>
    <row r="50" spans="8:8">
      <c r="H50" s="25"/>
    </row>
    <row r="51" spans="8:8">
      <c r="H51" s="25"/>
    </row>
    <row r="52" spans="8:8">
      <c r="H52" s="25"/>
    </row>
    <row r="53" spans="8:8">
      <c r="H53" s="25"/>
    </row>
    <row r="54" spans="8:8">
      <c r="H54" s="25"/>
    </row>
    <row r="55" spans="8:8">
      <c r="H55" s="25"/>
    </row>
    <row r="56" spans="8:8">
      <c r="H56" s="25"/>
    </row>
    <row r="57" spans="8:8">
      <c r="H57" s="25"/>
    </row>
    <row r="58" spans="8:8">
      <c r="H58" s="25"/>
    </row>
    <row r="59" spans="8:8">
      <c r="H59" s="25"/>
    </row>
    <row r="60" spans="8:8">
      <c r="H60" s="25"/>
    </row>
    <row r="61" spans="8:8">
      <c r="H61" s="25"/>
    </row>
    <row r="62" spans="8:8">
      <c r="H62" s="25"/>
    </row>
    <row r="63" spans="8:8">
      <c r="H63" s="25"/>
    </row>
    <row r="64" spans="8: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row r="74" spans="8:8">
      <c r="H74" s="25"/>
    </row>
    <row r="75" spans="8:8">
      <c r="H75" s="25"/>
    </row>
    <row r="76" spans="8:8">
      <c r="H76" s="25"/>
    </row>
    <row r="77" spans="8:8">
      <c r="H77" s="25"/>
    </row>
    <row r="78" spans="8:8">
      <c r="H78" s="25"/>
    </row>
    <row r="79" spans="8:8">
      <c r="H79" s="25"/>
    </row>
    <row r="80" spans="8:8">
      <c r="H80" s="25"/>
    </row>
    <row r="81" spans="8:8">
      <c r="H81" s="25"/>
    </row>
    <row r="82" spans="8:8">
      <c r="H82" s="25"/>
    </row>
    <row r="83" spans="8:8">
      <c r="H83" s="25"/>
    </row>
    <row r="84" spans="8:8">
      <c r="H84" s="25"/>
    </row>
    <row r="85" spans="8:8">
      <c r="H85" s="25"/>
    </row>
    <row r="86" spans="8:8">
      <c r="H86" s="25"/>
    </row>
    <row r="87" spans="8:8">
      <c r="H87" s="25"/>
    </row>
    <row r="88" spans="8:8">
      <c r="H88" s="25"/>
    </row>
    <row r="89" spans="8:8">
      <c r="H89" s="25"/>
    </row>
    <row r="90" spans="8:8">
      <c r="H90" s="25"/>
    </row>
    <row r="91" spans="8:8">
      <c r="H91" s="25"/>
    </row>
    <row r="92" spans="8:8">
      <c r="H92" s="25"/>
    </row>
    <row r="93" spans="8:8">
      <c r="H93" s="25"/>
    </row>
    <row r="94" spans="8:8">
      <c r="H94" s="25"/>
    </row>
    <row r="95" spans="8:8">
      <c r="H95" s="25"/>
    </row>
    <row r="96" spans="8:8">
      <c r="H96" s="25"/>
    </row>
    <row r="97" spans="8:8">
      <c r="H97" s="25"/>
    </row>
    <row r="98" spans="8:8">
      <c r="H98" s="25"/>
    </row>
    <row r="99" spans="8:8">
      <c r="H99" s="25"/>
    </row>
  </sheetData>
  <conditionalFormatting sqref="G32:G36">
    <cfRule type="cellIs" dxfId="10" priority="17" operator="lessThan">
      <formula>#REF!</formula>
    </cfRule>
  </conditionalFormatting>
  <conditionalFormatting sqref="G7">
    <cfRule type="cellIs" dxfId="9" priority="5" operator="lessThan">
      <formula>#REF!</formula>
    </cfRule>
  </conditionalFormatting>
  <conditionalFormatting sqref="G8">
    <cfRule type="cellIs" dxfId="8" priority="4" operator="lessThan">
      <formula>#REF!</formula>
    </cfRule>
  </conditionalFormatting>
  <conditionalFormatting sqref="H8">
    <cfRule type="cellIs" dxfId="7" priority="3" operator="lessThan">
      <formula>#REF!</formula>
    </cfRule>
  </conditionalFormatting>
  <conditionalFormatting sqref="G9:G31">
    <cfRule type="cellIs" dxfId="6" priority="2" operator="lessThan">
      <formula>#REF!</formula>
    </cfRule>
  </conditionalFormatting>
  <conditionalFormatting sqref="H9:H31">
    <cfRule type="cellIs" dxfId="5" priority="1"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7"/>
  <sheetViews>
    <sheetView zoomScale="80" zoomScaleNormal="80" workbookViewId="0">
      <selection activeCell="H7" sqref="H7"/>
    </sheetView>
  </sheetViews>
  <sheetFormatPr defaultRowHeight="12.75"/>
  <cols>
    <col min="1" max="1" width="3.7109375" style="29" customWidth="1"/>
    <col min="2" max="2" width="5.7109375" style="29" customWidth="1"/>
    <col min="3" max="3" width="50.7109375" style="29" customWidth="1"/>
    <col min="4" max="4" width="13.7109375" style="29" customWidth="1"/>
    <col min="5" max="7" width="27.7109375" style="29" customWidth="1"/>
    <col min="8" max="8" width="27.7109375" style="31" customWidth="1"/>
    <col min="9" max="9" width="3.7109375" style="29" customWidth="1"/>
    <col min="10" max="16384" width="9.140625" style="29"/>
  </cols>
  <sheetData>
    <row r="2" spans="2:8" ht="15.75">
      <c r="B2" s="39" t="s">
        <v>201</v>
      </c>
      <c r="C2" s="36"/>
      <c r="D2" s="37"/>
      <c r="E2" s="38"/>
      <c r="F2" s="55"/>
      <c r="G2" s="55"/>
      <c r="H2" s="30"/>
    </row>
    <row r="3" spans="2:8" ht="15.75">
      <c r="B3" s="40" t="s">
        <v>202</v>
      </c>
      <c r="C3" s="31"/>
      <c r="D3" s="32"/>
      <c r="E3" s="30"/>
      <c r="F3" s="30"/>
      <c r="G3" s="28"/>
      <c r="H3" s="30"/>
    </row>
    <row r="4" spans="2:8">
      <c r="B4" s="31"/>
      <c r="C4" s="34"/>
      <c r="D4" s="32"/>
      <c r="E4" s="30"/>
      <c r="F4" s="30"/>
      <c r="G4" s="28"/>
      <c r="H4" s="30"/>
    </row>
    <row r="5" spans="2:8" ht="60" customHeight="1" thickBot="1">
      <c r="B5" s="41"/>
      <c r="C5" s="41"/>
      <c r="D5" s="46" t="s">
        <v>211</v>
      </c>
      <c r="E5" s="43" t="s">
        <v>18</v>
      </c>
      <c r="F5" s="43" t="s">
        <v>19</v>
      </c>
      <c r="G5" s="43" t="s">
        <v>187</v>
      </c>
      <c r="H5" s="48" t="s">
        <v>293</v>
      </c>
    </row>
    <row r="6" spans="2:8" ht="60" customHeight="1">
      <c r="B6" s="41"/>
      <c r="C6" s="41"/>
      <c r="D6" s="51" t="s">
        <v>211</v>
      </c>
      <c r="E6" s="42" t="s">
        <v>5</v>
      </c>
      <c r="F6" s="42" t="s">
        <v>6</v>
      </c>
      <c r="G6" s="42" t="s">
        <v>186</v>
      </c>
      <c r="H6" s="53" t="s">
        <v>294</v>
      </c>
    </row>
    <row r="7" spans="2:8">
      <c r="B7" s="70">
        <v>1</v>
      </c>
      <c r="C7" s="85" t="s">
        <v>265</v>
      </c>
      <c r="D7" s="84" t="s">
        <v>194</v>
      </c>
      <c r="E7" s="58">
        <v>15</v>
      </c>
      <c r="F7" s="58">
        <v>15</v>
      </c>
      <c r="G7" s="22" t="s">
        <v>193</v>
      </c>
      <c r="H7" s="19">
        <v>62</v>
      </c>
    </row>
    <row r="8" spans="2:8">
      <c r="B8" s="70">
        <f>+B7+1</f>
        <v>2</v>
      </c>
      <c r="C8" s="85" t="s">
        <v>266</v>
      </c>
      <c r="D8" s="84" t="s">
        <v>195</v>
      </c>
      <c r="E8" s="58">
        <v>5</v>
      </c>
      <c r="F8" s="58">
        <v>5</v>
      </c>
      <c r="G8" s="22" t="s">
        <v>193</v>
      </c>
      <c r="H8" s="19">
        <v>20</v>
      </c>
    </row>
    <row r="9" spans="2:8">
      <c r="B9" s="70">
        <f t="shared" ref="B9:B13" si="0">+B8+1</f>
        <v>3</v>
      </c>
      <c r="C9" s="85" t="s">
        <v>267</v>
      </c>
      <c r="D9" s="84" t="s">
        <v>196</v>
      </c>
      <c r="E9" s="58">
        <v>2</v>
      </c>
      <c r="F9" s="58">
        <v>2</v>
      </c>
      <c r="G9" s="22" t="s">
        <v>193</v>
      </c>
      <c r="H9" s="19">
        <v>5</v>
      </c>
    </row>
    <row r="10" spans="2:8">
      <c r="B10" s="70">
        <f t="shared" si="0"/>
        <v>4</v>
      </c>
      <c r="C10" s="85" t="s">
        <v>268</v>
      </c>
      <c r="D10" s="84" t="s">
        <v>197</v>
      </c>
      <c r="E10" s="58">
        <v>1</v>
      </c>
      <c r="F10" s="58">
        <v>1</v>
      </c>
      <c r="G10" s="22" t="s">
        <v>193</v>
      </c>
      <c r="H10" s="19">
        <v>150</v>
      </c>
    </row>
    <row r="11" spans="2:8">
      <c r="B11" s="70">
        <f t="shared" si="0"/>
        <v>5</v>
      </c>
      <c r="C11" s="85" t="s">
        <v>269</v>
      </c>
      <c r="D11" s="84" t="s">
        <v>198</v>
      </c>
      <c r="E11" s="58">
        <v>1</v>
      </c>
      <c r="F11" s="58">
        <v>1</v>
      </c>
      <c r="G11" s="22" t="s">
        <v>193</v>
      </c>
      <c r="H11" s="19">
        <v>50</v>
      </c>
    </row>
    <row r="12" spans="2:8">
      <c r="B12" s="70">
        <f t="shared" si="0"/>
        <v>6</v>
      </c>
      <c r="C12" s="85" t="s">
        <v>270</v>
      </c>
      <c r="D12" s="84" t="s">
        <v>199</v>
      </c>
      <c r="E12" s="58">
        <v>1</v>
      </c>
      <c r="F12" s="58">
        <v>1</v>
      </c>
      <c r="G12" s="22" t="s">
        <v>193</v>
      </c>
      <c r="H12" s="19">
        <v>15</v>
      </c>
    </row>
    <row r="13" spans="2:8">
      <c r="B13" s="70">
        <f t="shared" si="0"/>
        <v>7</v>
      </c>
      <c r="C13" s="85" t="s">
        <v>246</v>
      </c>
      <c r="D13" s="84" t="s">
        <v>200</v>
      </c>
      <c r="E13" s="58">
        <v>1</v>
      </c>
      <c r="F13" s="58">
        <v>1</v>
      </c>
      <c r="G13" s="22" t="s">
        <v>193</v>
      </c>
      <c r="H13" s="19">
        <v>100</v>
      </c>
    </row>
    <row r="14" spans="2:8" s="31" customFormat="1">
      <c r="G14" s="23"/>
      <c r="H14" s="57"/>
    </row>
    <row r="15" spans="2:8" s="31" customFormat="1">
      <c r="G15" s="23"/>
      <c r="H15" s="57"/>
    </row>
    <row r="16" spans="2:8" s="31" customFormat="1">
      <c r="G16" s="23"/>
      <c r="H16" s="57"/>
    </row>
    <row r="17" spans="7:8" s="31" customFormat="1">
      <c r="G17" s="23"/>
      <c r="H17" s="57"/>
    </row>
    <row r="18" spans="7:8" s="31" customFormat="1">
      <c r="G18" s="23"/>
      <c r="H18" s="57"/>
    </row>
    <row r="19" spans="7:8" s="31" customFormat="1">
      <c r="G19" s="23"/>
      <c r="H19" s="57"/>
    </row>
    <row r="20" spans="7:8" s="31" customFormat="1">
      <c r="G20" s="23"/>
      <c r="H20" s="57"/>
    </row>
    <row r="21" spans="7:8" s="31" customFormat="1">
      <c r="G21" s="23"/>
      <c r="H21" s="57"/>
    </row>
    <row r="22" spans="7:8" s="31" customFormat="1">
      <c r="G22" s="23"/>
      <c r="H22" s="57"/>
    </row>
    <row r="23" spans="7:8" s="31" customFormat="1">
      <c r="G23" s="23"/>
      <c r="H23" s="57"/>
    </row>
    <row r="24" spans="7:8" s="31" customFormat="1">
      <c r="G24" s="23"/>
      <c r="H24" s="57"/>
    </row>
    <row r="25" spans="7:8" s="31" customFormat="1">
      <c r="G25" s="23"/>
      <c r="H25" s="57"/>
    </row>
    <row r="26" spans="7:8" s="31" customFormat="1">
      <c r="G26" s="23"/>
      <c r="H26" s="57"/>
    </row>
    <row r="27" spans="7:8" s="31" customFormat="1">
      <c r="G27" s="23"/>
      <c r="H27" s="57"/>
    </row>
    <row r="28" spans="7:8" s="31" customFormat="1">
      <c r="G28" s="23"/>
      <c r="H28" s="57"/>
    </row>
    <row r="29" spans="7:8">
      <c r="G29" s="23"/>
      <c r="H29" s="57"/>
    </row>
    <row r="30" spans="7:8">
      <c r="G30" s="23"/>
      <c r="H30" s="57"/>
    </row>
    <row r="31" spans="7:8">
      <c r="G31" s="23"/>
      <c r="H31" s="57"/>
    </row>
    <row r="32" spans="7:8">
      <c r="G32" s="23"/>
      <c r="H32" s="57"/>
    </row>
    <row r="33" spans="7:8">
      <c r="G33" s="23"/>
      <c r="H33" s="57"/>
    </row>
    <row r="34" spans="7:8">
      <c r="G34" s="23"/>
      <c r="H34" s="57"/>
    </row>
    <row r="35" spans="7:8">
      <c r="G35" s="23"/>
      <c r="H35" s="57"/>
    </row>
    <row r="36" spans="7:8">
      <c r="G36" s="23"/>
      <c r="H36" s="57"/>
    </row>
    <row r="37" spans="7:8">
      <c r="G37" s="23"/>
      <c r="H37" s="57"/>
    </row>
    <row r="38" spans="7:8">
      <c r="G38" s="23"/>
      <c r="H38" s="57"/>
    </row>
    <row r="39" spans="7:8">
      <c r="G39" s="23"/>
      <c r="H39" s="57"/>
    </row>
    <row r="40" spans="7:8">
      <c r="G40" s="23"/>
      <c r="H40" s="57"/>
    </row>
    <row r="41" spans="7:8">
      <c r="G41" s="23"/>
      <c r="H41" s="57"/>
    </row>
    <row r="42" spans="7:8">
      <c r="G42" s="23"/>
      <c r="H42" s="57"/>
    </row>
    <row r="43" spans="7:8">
      <c r="G43" s="23"/>
      <c r="H43" s="57"/>
    </row>
    <row r="44" spans="7:8">
      <c r="G44" s="23"/>
      <c r="H44" s="57"/>
    </row>
    <row r="45" spans="7:8">
      <c r="G45" s="23"/>
      <c r="H45" s="57"/>
    </row>
    <row r="46" spans="7:8">
      <c r="G46" s="23"/>
      <c r="H46" s="57"/>
    </row>
    <row r="47" spans="7:8">
      <c r="G47" s="23"/>
      <c r="H47" s="57"/>
    </row>
    <row r="48" spans="7:8">
      <c r="G48" s="23"/>
      <c r="H48" s="57"/>
    </row>
    <row r="49" spans="7:8">
      <c r="G49" s="23"/>
      <c r="H49" s="57"/>
    </row>
    <row r="50" spans="7:8">
      <c r="G50" s="23"/>
      <c r="H50" s="57"/>
    </row>
    <row r="51" spans="7:8">
      <c r="G51" s="23"/>
      <c r="H51" s="57"/>
    </row>
    <row r="52" spans="7:8">
      <c r="G52" s="23"/>
      <c r="H52" s="57"/>
    </row>
    <row r="53" spans="7:8">
      <c r="G53" s="23"/>
      <c r="H53" s="57"/>
    </row>
    <row r="54" spans="7:8">
      <c r="H54" s="57"/>
    </row>
    <row r="55" spans="7:8">
      <c r="H55" s="25"/>
    </row>
    <row r="56" spans="7:8">
      <c r="H56" s="25"/>
    </row>
    <row r="57" spans="7:8">
      <c r="H57" s="25"/>
    </row>
    <row r="58" spans="7:8">
      <c r="H58" s="25"/>
    </row>
    <row r="59" spans="7:8">
      <c r="H59" s="25"/>
    </row>
    <row r="60" spans="7:8">
      <c r="H60" s="25"/>
    </row>
    <row r="61" spans="7:8">
      <c r="H61" s="25"/>
    </row>
    <row r="62" spans="7:8">
      <c r="H62" s="25"/>
    </row>
    <row r="63" spans="7:8">
      <c r="H63" s="25"/>
    </row>
    <row r="64" spans="7: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row r="74" spans="8:8">
      <c r="H74" s="25"/>
    </row>
    <row r="75" spans="8:8">
      <c r="H75" s="25"/>
    </row>
    <row r="76" spans="8:8">
      <c r="H76" s="25"/>
    </row>
    <row r="77" spans="8:8">
      <c r="H77" s="25"/>
    </row>
    <row r="78" spans="8:8">
      <c r="H78" s="25"/>
    </row>
    <row r="79" spans="8:8">
      <c r="H79" s="25"/>
    </row>
    <row r="80" spans="8:8">
      <c r="H80" s="25"/>
    </row>
    <row r="81" spans="8:8">
      <c r="H81" s="25"/>
    </row>
    <row r="82" spans="8:8">
      <c r="H82" s="25"/>
    </row>
    <row r="83" spans="8:8">
      <c r="H83" s="25"/>
    </row>
    <row r="84" spans="8:8">
      <c r="H84" s="25"/>
    </row>
    <row r="85" spans="8:8">
      <c r="H85" s="25"/>
    </row>
    <row r="86" spans="8:8">
      <c r="H86" s="25"/>
    </row>
    <row r="87" spans="8:8">
      <c r="H87" s="25"/>
    </row>
    <row r="88" spans="8:8">
      <c r="H88" s="25"/>
    </row>
    <row r="89" spans="8:8">
      <c r="H89" s="25"/>
    </row>
    <row r="90" spans="8:8">
      <c r="H90" s="25"/>
    </row>
    <row r="91" spans="8:8">
      <c r="H91" s="25"/>
    </row>
    <row r="92" spans="8:8">
      <c r="H92" s="25"/>
    </row>
    <row r="93" spans="8:8">
      <c r="H93" s="25"/>
    </row>
    <row r="94" spans="8:8">
      <c r="H94" s="25"/>
    </row>
    <row r="95" spans="8:8">
      <c r="H95" s="25"/>
    </row>
    <row r="96" spans="8:8">
      <c r="H96" s="25"/>
    </row>
    <row r="97" spans="8:8">
      <c r="H97" s="25"/>
    </row>
    <row r="98" spans="8:8">
      <c r="H98" s="25"/>
    </row>
    <row r="99" spans="8:8">
      <c r="H99" s="25"/>
    </row>
    <row r="100" spans="8:8">
      <c r="H100" s="25"/>
    </row>
    <row r="101" spans="8:8">
      <c r="H101" s="25"/>
    </row>
    <row r="102" spans="8:8">
      <c r="H102" s="25"/>
    </row>
    <row r="103" spans="8:8">
      <c r="H103" s="25"/>
    </row>
    <row r="104" spans="8:8">
      <c r="H104" s="25"/>
    </row>
    <row r="105" spans="8:8">
      <c r="H105" s="25"/>
    </row>
    <row r="106" spans="8:8">
      <c r="H106" s="25"/>
    </row>
    <row r="107" spans="8:8">
      <c r="H107" s="25"/>
    </row>
    <row r="108" spans="8:8">
      <c r="H108" s="25"/>
    </row>
    <row r="109" spans="8:8">
      <c r="H109" s="25"/>
    </row>
    <row r="110" spans="8:8">
      <c r="H110" s="25"/>
    </row>
    <row r="111" spans="8:8">
      <c r="H111" s="25"/>
    </row>
    <row r="112" spans="8:8">
      <c r="H112" s="25"/>
    </row>
    <row r="113" spans="8:8">
      <c r="H113" s="25"/>
    </row>
    <row r="114" spans="8:8">
      <c r="H114" s="25"/>
    </row>
    <row r="115" spans="8:8">
      <c r="H115" s="25"/>
    </row>
    <row r="116" spans="8:8">
      <c r="H116" s="25"/>
    </row>
    <row r="117" spans="8:8">
      <c r="H117" s="25"/>
    </row>
  </sheetData>
  <conditionalFormatting sqref="G14:G53">
    <cfRule type="cellIs" dxfId="4" priority="14" operator="lessThan">
      <formula>#REF!</formula>
    </cfRule>
  </conditionalFormatting>
  <conditionalFormatting sqref="H7:H12">
    <cfRule type="cellIs" dxfId="3" priority="3" operator="lessThan">
      <formula>#REF!</formula>
    </cfRule>
  </conditionalFormatting>
  <conditionalFormatting sqref="G13">
    <cfRule type="cellIs" dxfId="2" priority="6" operator="lessThan">
      <formula>#REF!</formula>
    </cfRule>
  </conditionalFormatting>
  <conditionalFormatting sqref="G7:G12">
    <cfRule type="cellIs" dxfId="1" priority="4" operator="lessThan">
      <formula>#REF!</formula>
    </cfRule>
  </conditionalFormatting>
  <conditionalFormatting sqref="H13">
    <cfRule type="cellIs" dxfId="0" priority="5"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zoomScale="80" zoomScaleNormal="80" workbookViewId="0"/>
  </sheetViews>
  <sheetFormatPr defaultRowHeight="15"/>
  <cols>
    <col min="1" max="1" width="3.7109375" style="71" customWidth="1"/>
    <col min="2" max="2" width="12.7109375" style="71" customWidth="1"/>
    <col min="3" max="3" width="20.7109375" style="71" customWidth="1"/>
    <col min="4" max="4" width="70.7109375" style="71" customWidth="1"/>
    <col min="5" max="5" width="60.7109375" style="71" customWidth="1"/>
    <col min="6" max="6" width="3.7109375" style="71" customWidth="1"/>
    <col min="7" max="16384" width="9.140625" style="71"/>
  </cols>
  <sheetData>
    <row r="2" spans="2:5" s="31" customFormat="1" ht="15.75">
      <c r="B2" s="39" t="s">
        <v>261</v>
      </c>
      <c r="C2" s="39"/>
      <c r="D2" s="71"/>
      <c r="E2" s="71"/>
    </row>
    <row r="3" spans="2:5" s="31" customFormat="1" ht="15.75">
      <c r="B3" s="40" t="s">
        <v>260</v>
      </c>
      <c r="C3" s="40"/>
      <c r="D3" s="71"/>
      <c r="E3" s="71"/>
    </row>
    <row r="5" spans="2:5" s="31" customFormat="1" ht="39" customHeight="1" thickBot="1">
      <c r="B5" s="72" t="s">
        <v>256</v>
      </c>
      <c r="C5" s="72" t="s">
        <v>258</v>
      </c>
      <c r="D5" s="72" t="s">
        <v>203</v>
      </c>
      <c r="E5" s="72" t="s">
        <v>204</v>
      </c>
    </row>
    <row r="6" spans="2:5" s="31" customFormat="1" ht="39" customHeight="1">
      <c r="B6" s="73" t="s">
        <v>255</v>
      </c>
      <c r="C6" s="73" t="s">
        <v>259</v>
      </c>
      <c r="D6" s="73" t="s">
        <v>205</v>
      </c>
      <c r="E6" s="73" t="s">
        <v>206</v>
      </c>
    </row>
    <row r="7" spans="2:5" s="31" customFormat="1" ht="30.75" customHeight="1">
      <c r="B7" s="74" t="s">
        <v>207</v>
      </c>
      <c r="C7" s="16" t="s">
        <v>209</v>
      </c>
      <c r="D7" s="16" t="s">
        <v>252</v>
      </c>
      <c r="E7" s="16"/>
    </row>
    <row r="8" spans="2:5" s="31" customFormat="1" ht="30.75" customHeight="1">
      <c r="B8" s="74" t="s">
        <v>210</v>
      </c>
      <c r="C8" s="16"/>
      <c r="D8" s="16" t="s">
        <v>248</v>
      </c>
      <c r="E8" s="16"/>
    </row>
    <row r="9" spans="2:5" s="31" customFormat="1" ht="30.75" customHeight="1">
      <c r="B9" s="74" t="s">
        <v>208</v>
      </c>
      <c r="C9" s="16" t="s">
        <v>209</v>
      </c>
      <c r="D9" s="16" t="s">
        <v>249</v>
      </c>
      <c r="E9" s="16" t="s">
        <v>237</v>
      </c>
    </row>
    <row r="10" spans="2:5" s="31" customFormat="1" ht="30.75" customHeight="1">
      <c r="B10" s="74" t="s">
        <v>232</v>
      </c>
      <c r="C10" s="16"/>
      <c r="D10" s="16" t="s">
        <v>263</v>
      </c>
      <c r="E10" s="16" t="s">
        <v>237</v>
      </c>
    </row>
    <row r="11" spans="2:5" s="31" customFormat="1" ht="30.75" customHeight="1">
      <c r="B11" s="74" t="s">
        <v>242</v>
      </c>
      <c r="C11" s="16" t="s">
        <v>209</v>
      </c>
      <c r="D11" s="16" t="s">
        <v>249</v>
      </c>
      <c r="E11" s="16" t="s">
        <v>237</v>
      </c>
    </row>
    <row r="12" spans="2:5" s="31" customFormat="1" ht="45.75" customHeight="1">
      <c r="B12" s="74" t="s">
        <v>247</v>
      </c>
      <c r="C12" s="16" t="s">
        <v>257</v>
      </c>
      <c r="D12" s="16" t="s">
        <v>251</v>
      </c>
      <c r="E12" s="16" t="s">
        <v>237</v>
      </c>
    </row>
    <row r="13" spans="2:5" s="31" customFormat="1" ht="30.75" customHeight="1">
      <c r="B13" s="74" t="s">
        <v>250</v>
      </c>
      <c r="C13" s="16"/>
      <c r="D13" s="16" t="s">
        <v>262</v>
      </c>
      <c r="E13" s="16" t="s">
        <v>237</v>
      </c>
    </row>
    <row r="14" spans="2:5" s="31" customFormat="1" ht="30.75" customHeight="1">
      <c r="B14" s="74" t="s">
        <v>264</v>
      </c>
      <c r="C14" s="16" t="s">
        <v>209</v>
      </c>
      <c r="D14" s="16" t="s">
        <v>249</v>
      </c>
      <c r="E14" s="16" t="s">
        <v>237</v>
      </c>
    </row>
    <row r="15" spans="2:5" s="81" customFormat="1" ht="30.75" customHeight="1">
      <c r="B15" s="74" t="s">
        <v>271</v>
      </c>
      <c r="C15" s="16"/>
      <c r="D15" s="16" t="s">
        <v>262</v>
      </c>
      <c r="E15" s="16" t="s">
        <v>237</v>
      </c>
    </row>
    <row r="16" spans="2:5" s="31" customFormat="1" ht="30.75" customHeight="1">
      <c r="B16" s="87" t="s">
        <v>285</v>
      </c>
      <c r="C16" s="87" t="s">
        <v>209</v>
      </c>
      <c r="D16" s="88" t="s">
        <v>286</v>
      </c>
      <c r="E16" s="16"/>
    </row>
    <row r="18" spans="2:4">
      <c r="B18" s="61" t="s">
        <v>282</v>
      </c>
      <c r="C18" s="61"/>
      <c r="D18" s="61"/>
    </row>
    <row r="19" spans="2:4">
      <c r="B19" s="62" t="s">
        <v>283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Revisioni-Reviews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Pellizzoni, Enrico</cp:lastModifiedBy>
  <dcterms:created xsi:type="dcterms:W3CDTF">2017-12-19T16:44:51Z</dcterms:created>
  <dcterms:modified xsi:type="dcterms:W3CDTF">2020-08-03T08:01:50Z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-1529143011</vt:i4>
  </property>
  <property fmtid="{D5CDD505-2E9C-101B-9397-08002B2CF9AE}" pid="3" name="_NewReviewCycle">
    <vt:lpwstr/>
  </property>
  <property fmtid="{D5CDD505-2E9C-101B-9397-08002B2CF9AE}" pid="4" name="_EmailSubject">
    <vt:lpwstr>Avvisi su review soglie minime trasparenza per strumenti IDEM (per pubblicazione mercoledì 5 Agosto 2020)</vt:lpwstr>
  </property>
  <property fmtid="{D5CDD505-2E9C-101B-9397-08002B2CF9AE}" pid="5" name="_AuthorEmail">
    <vt:lpwstr>Enrico.Pellizzoni@lseg.com</vt:lpwstr>
  </property>
  <property fmtid="{D5CDD505-2E9C-101B-9397-08002B2CF9AE}" pid="6" name="_AuthorEmailDisplayName">
    <vt:lpwstr>Pellizzoni, Enrico</vt:lpwstr>
  </property>
  <property fmtid="{D5CDD505-2E9C-101B-9397-08002B2CF9AE}" pid="7" name="_PreviousAdHocReviewCycleID">
    <vt:i4>410575627</vt:i4>
  </property>
</Properties>
</file>